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turkalj\AppData\Local\Microsoft\Windows\INetCache\Content.Outlook\GE8UIC3T\"/>
    </mc:Choice>
  </mc:AlternateContent>
  <bookViews>
    <workbookView xWindow="-120" yWindow="-120" windowWidth="24240" windowHeight="13740" tabRatio="954" activeTab="1"/>
  </bookViews>
  <sheets>
    <sheet name="REKAPITULACIJA" sheetId="11" r:id="rId1"/>
    <sheet name=" NEHAJSKA-SANITARNI ČVOR " sheetId="34" r:id="rId2"/>
    <sheet name="11 STROJARSTVO" sheetId="1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F" localSheetId="1">#REF!</definedName>
    <definedName name="\F">#REF!</definedName>
    <definedName name="____bod1" localSheetId="1">#REF!</definedName>
    <definedName name="____bod1">#REF!</definedName>
    <definedName name="___bod1" localSheetId="1">#REF!</definedName>
    <definedName name="___bod1">#REF!</definedName>
    <definedName name="__bod1" localSheetId="1">#REF!</definedName>
    <definedName name="__bod1">#REF!</definedName>
    <definedName name="__xlnm_Print_Area" localSheetId="2">'11 STROJARSTVO'!$A$1:$F$64</definedName>
    <definedName name="__xlnm_Print_Area" localSheetId="0">REKAPITULACIJA!$A$3:$C$32</definedName>
    <definedName name="__xlnm_Print_Area_0" localSheetId="2">'11 STROJARSTVO'!$A$1:$F$64</definedName>
    <definedName name="__xlnm_Print_Area_0" localSheetId="0">REKAPITULACIJA!$A$3:$C$33</definedName>
    <definedName name="__xlnm_Print_Area_0_0" localSheetId="2">'11 STROJARSTVO'!$A$1:$F$64</definedName>
    <definedName name="__xlnm_Print_Area_0_0" localSheetId="0">REKAPITULACIJA!$A$3:$C$32</definedName>
    <definedName name="__xlnm_Print_Area_0_0_0" localSheetId="2">'11 STROJARSTVO'!$A$1:$F$64</definedName>
    <definedName name="__xlnm_Print_Area_0_0_0" localSheetId="0">REKAPITULACIJA!$A$3:$C$33</definedName>
    <definedName name="__xlnm_Print_Area_0_0_0_0" localSheetId="2">'11 STROJARSTVO'!$A$1:$F$64</definedName>
    <definedName name="__xlnm_Print_Area_0_0_0_0" localSheetId="0">REKAPITULACIJA!$A$3:$C$32</definedName>
    <definedName name="__xlnm_Print_Area_0_0_0_0_0" localSheetId="2">'11 STROJARSTVO'!$A$1:$F$64</definedName>
    <definedName name="__xlnm_Print_Area_0_0_0_0_0" localSheetId="0">REKAPITULACIJA!$A$3:$C$33</definedName>
    <definedName name="__xlnm_Print_Area_0_0_0_0_0_0" localSheetId="2">'11 STROJARSTVO'!$A$1:$F$64</definedName>
    <definedName name="__xlnm_Print_Area_0_0_0_0_0_0" localSheetId="0">REKAPITULACIJA!$A$3:$C$32</definedName>
    <definedName name="__xlnm_Print_Area_0_0_0_0_0_0_0" localSheetId="2">'11 STROJARSTVO'!$A$1:$F$64</definedName>
    <definedName name="__xlnm_Print_Area_0_0_0_0_0_0_0" localSheetId="0">REKAPITULACIJA!$A$3:$C$32</definedName>
    <definedName name="__xlnm_Print_Area_0_0_0_0_0_0_0_0" localSheetId="2">'11 STROJARSTVO'!$A$1:$F$64</definedName>
    <definedName name="__xlnm_Print_Area_0_0_0_0_0_0_0_0" localSheetId="0">REKAPITULACIJA!$A$3:$C$32</definedName>
    <definedName name="__xlnm_Print_Area_0_0_0_0_0_0_0_0_0" localSheetId="2">'11 STROJARSTVO'!$A$1:$F$64</definedName>
    <definedName name="__xlnm_Print_Area_0_0_0_0_0_0_0_0_0" localSheetId="0">REKAPITULACIJA!$A$3:$C$32</definedName>
    <definedName name="__xlnm_Print_Area_0_0_0_0_0_0_0_0_0_0" localSheetId="2">'11 STROJARSTVO'!$A$1:$F$64</definedName>
    <definedName name="__xlnm_Print_Area_0_0_0_0_0_0_0_0_0_0" localSheetId="0">REKAPITULACIJA!$A$3:$C$32</definedName>
    <definedName name="__xlnm_Print_Area_0_0_0_0_0_0_0_0_0_0_0" localSheetId="2">'11 STROJARSTVO'!$A$1:$F$64</definedName>
    <definedName name="__xlnm_Print_Area_0_0_0_0_0_0_0_0_0_0_0" localSheetId="0">REKAPITULACIJA!$A$3:$C$32</definedName>
    <definedName name="_1" localSheetId="1">#REF!</definedName>
    <definedName name="_1">#REF!</definedName>
    <definedName name="_1." localSheetId="1">[1]ELEKTRO_TROSK!#REF!</definedName>
    <definedName name="_1.">[1]ELEKTRO_TROSK!#REF!</definedName>
    <definedName name="_10." localSheetId="1">[1]ELEKTRO_TROSK!#REF!</definedName>
    <definedName name="_10.">[1]ELEKTRO_TROSK!#REF!</definedName>
    <definedName name="_1Excel_BuiltIn_Print_Titles_1_1">#N/A</definedName>
    <definedName name="_2" localSheetId="1">#REF!</definedName>
    <definedName name="_2">#REF!</definedName>
    <definedName name="_27">[1]ELEKTRO_TROSK!#REF!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bod1" localSheetId="1">#REF!</definedName>
    <definedName name="_bod1">#REF!</definedName>
    <definedName name="_Fill" localSheetId="1" hidden="1">#REF!</definedName>
    <definedName name="_Fill" hidden="1">#REF!</definedName>
    <definedName name="AUTOR" localSheetId="1">#REF!</definedName>
    <definedName name="AUTOR">#REF!</definedName>
    <definedName name="AVANS" localSheetId="1">#REF!</definedName>
    <definedName name="AVANS">#REF!</definedName>
    <definedName name="_xlnm.Database" localSheetId="1">#REF!</definedName>
    <definedName name="_xlnm.Database">#REF!</definedName>
    <definedName name="BETONSKI_I_ARM.BET._RADOVI" localSheetId="1">#REF!</definedName>
    <definedName name="BETONSKI_I_ARM.BET._RADOVI">#REF!</definedName>
    <definedName name="BETONSKI_I_ARM.BETONSKI_RADOVI" localSheetId="1">#REF!</definedName>
    <definedName name="BETONSKI_I_ARM.BETONSKI_RADOVI">#REF!</definedName>
    <definedName name="BOD" localSheetId="1">#REF!</definedName>
    <definedName name="BOD">#REF!</definedName>
    <definedName name="BODIC" localSheetId="1">#REF!</definedName>
    <definedName name="BODIC">#REF!</definedName>
    <definedName name="BOOOOO">#REF!</definedName>
    <definedName name="BORDURA" localSheetId="1">#REF!</definedName>
    <definedName name="BORDURA">#REF!</definedName>
    <definedName name="BORDURA_1" localSheetId="1">#REF!</definedName>
    <definedName name="BORDURA_1">#REF!</definedName>
    <definedName name="BORDURA_C" localSheetId="1">#REF!</definedName>
    <definedName name="BORDURA_C">#REF!</definedName>
    <definedName name="brav" localSheetId="1">[2]Troskovnik!#REF!</definedName>
    <definedName name="brav">[2]Troskovnik!#REF!</definedName>
    <definedName name="BRAVARIJA_SKLONIŠTA" localSheetId="1">#REF!</definedName>
    <definedName name="BRAVARIJA_SKLONIŠTA">#REF!</definedName>
    <definedName name="BROJ_SIT" localSheetId="1">#REF!</definedName>
    <definedName name="BROJ_SIT">#REF!</definedName>
    <definedName name="CRNA_BRAVARIJA" localSheetId="1">#REF!</definedName>
    <definedName name="CRNA_BRAVARIJA">#REF!</definedName>
    <definedName name="ČELIČNA_KONSTRUKCIJA" localSheetId="1">#REF!</definedName>
    <definedName name="ČELIČNA_KONSTRUKCIJA">#REF!</definedName>
    <definedName name="DAT_SIT" localSheetId="1">#REF!</definedName>
    <definedName name="DAT_SIT">#REF!</definedName>
    <definedName name="DATOTEKA" localSheetId="1">#REF!</definedName>
    <definedName name="DATOTEKA">#REF!</definedName>
    <definedName name="DATUM_DANAS" localSheetId="1">#REF!</definedName>
    <definedName name="DATUM_DANAS">#REF!</definedName>
    <definedName name="DDD" localSheetId="1">#REF!</definedName>
    <definedName name="DDD">#REF!</definedName>
    <definedName name="DDDDD" localSheetId="1">#REF!</definedName>
    <definedName name="DDDDD">#REF!</definedName>
    <definedName name="DIMNJACI" localSheetId="1">#REF!</definedName>
    <definedName name="DIMNJACI">#REF!</definedName>
    <definedName name="Direktor">"$#REF!.$B$19"</definedName>
    <definedName name="DIZALA" localSheetId="1">#REF!</definedName>
    <definedName name="DIZALA">#REF!</definedName>
    <definedName name="dob" localSheetId="1">[3]Ponuda!#REF!</definedName>
    <definedName name="dob">[3]Ponuda!#REF!</definedName>
    <definedName name="DOPUNSKI_UGOVOR" localSheetId="1">#REF!</definedName>
    <definedName name="DOPUNSKI_UGOVOR">#REF!</definedName>
    <definedName name="dwqd" localSheetId="1">#REF!</definedName>
    <definedName name="dwqd">#REF!</definedName>
    <definedName name="Excel_BuiltIn_Print_Area_1" localSheetId="1">#REF!</definedName>
    <definedName name="Excel_BuiltIn_Print_Area_1">#REF!</definedName>
    <definedName name="Excel_BuiltIn_Print_Area_1___1" localSheetId="1">#REF!</definedName>
    <definedName name="Excel_BuiltIn_Print_Area_1___1">#REF!</definedName>
    <definedName name="Excel_BuiltIn_Print_Area_9">"$"</definedName>
    <definedName name="Excel_BuiltIn_Print_Titles_1" localSheetId="1">#REF!</definedName>
    <definedName name="Excel_BuiltIn_Print_Titles_1">#REF!</definedName>
    <definedName name="Excel_BuiltIn_Print_Titles_1___1" localSheetId="1">#REF!</definedName>
    <definedName name="Excel_BuiltIn_Print_Titles_1___1">#REF!</definedName>
    <definedName name="Excel_BuiltIn_Print_Titles_2" localSheetId="1">#REF!</definedName>
    <definedName name="Excel_BuiltIn_Print_Titles_2">#REF!</definedName>
    <definedName name="Excel_BuiltIn_Print_Titles_3" localSheetId="1">#REF!</definedName>
    <definedName name="Excel_BuiltIn_Print_Titles_3">#REF!</definedName>
    <definedName name="Excel_BuiltIn_Print_Titles_4" localSheetId="1">#REF!</definedName>
    <definedName name="Excel_BuiltIn_Print_Titles_4">#REF!</definedName>
    <definedName name="Excel_BuiltIn_Print_Titles_5" localSheetId="1">#REF!</definedName>
    <definedName name="Excel_BuiltIn_Print_Titles_5">#REF!</definedName>
    <definedName name="Excel_BuiltIn_Print_Titles_6" localSheetId="1">#REF!</definedName>
    <definedName name="Excel_BuiltIn_Print_Titles_6">#REF!</definedName>
    <definedName name="Excel_BuiltIn_Print_Titles_6___6" localSheetId="1">#REF!</definedName>
    <definedName name="Excel_BuiltIn_Print_Titles_6___6">#REF!</definedName>
    <definedName name="Excel_BuiltIn_Print_Titles_7">"$"</definedName>
    <definedName name="Excel_BuiltIn_Print_Titles_8" localSheetId="1">#REF!</definedName>
    <definedName name="Excel_BuiltIn_Print_Titles_8">#REF!</definedName>
    <definedName name="Excel_BuiltIn_Print_Titles_9">"$"</definedName>
    <definedName name="FASADERSKI_RADOVI" localSheetId="1">#REF!</definedName>
    <definedName name="FASADERSKI_RADOVI">#REF!</definedName>
    <definedName name="GOD_POC" localSheetId="1">#REF!</definedName>
    <definedName name="GOD_POC">#REF!</definedName>
    <definedName name="GOD_SIT" localSheetId="1">#REF!</definedName>
    <definedName name="GOD_SIT">#REF!</definedName>
    <definedName name="Gradjevina" localSheetId="1">#REF!</definedName>
    <definedName name="Gradjevina">#REF!</definedName>
    <definedName name="INOX_BRAVARIJA" localSheetId="1">#REF!</definedName>
    <definedName name="INOX_BRAVARIJA">#REF!</definedName>
    <definedName name="INVESTITOR" localSheetId="1">#REF!</definedName>
    <definedName name="INVESTITOR">#REF!</definedName>
    <definedName name="Investitor_adresa">"$#REF!.$B$4"</definedName>
    <definedName name="Investitor_ime">"$#REF!.$B$3"</definedName>
    <definedName name="_xlnm.Print_Titles" localSheetId="1">' NEHAJSKA-SANITARNI ČVOR '!$4:$5</definedName>
    <definedName name="IZOLACIJE" localSheetId="1">#REF!</definedName>
    <definedName name="IZOLACIJE">#REF!</definedName>
    <definedName name="IZOLATERSKI_RADOVI" localSheetId="1">#REF!</definedName>
    <definedName name="IZOLATERSKI_RADOVI">#REF!</definedName>
    <definedName name="Izradio">"$#REF!.$B$#REF!"</definedName>
    <definedName name="IZVODITELJ" localSheetId="1">#REF!</definedName>
    <definedName name="IZVODITELJ">#REF!</definedName>
    <definedName name="jhjh" localSheetId="1">#REF!</definedName>
    <definedName name="jhjh">#REF!</definedName>
    <definedName name="KAMENARSKI_RADOVI" localSheetId="1">#REF!</definedName>
    <definedName name="KAMENARSKI_RADOVI">#REF!</definedName>
    <definedName name="KERAMIČARSKI_I_KAMENARSKI_RADOVI" localSheetId="1">#REF!</definedName>
    <definedName name="KERAMIČARSKI_I_KAMENARSKI_RADOVI">#REF!</definedName>
    <definedName name="KERAMIČARSKI_RADOVI" localSheetId="1">#REF!</definedName>
    <definedName name="KERAMIČARSKI_RADOVI">#REF!</definedName>
    <definedName name="kod" localSheetId="1">#REF!</definedName>
    <definedName name="kod">#REF!</definedName>
    <definedName name="KROVOPOKRIVAČKI_RADOVI" localSheetId="1">#REF!</definedName>
    <definedName name="KROVOPOKRIVAČKI_RADOVI">#REF!</definedName>
    <definedName name="labellla" localSheetId="1">#REF!</definedName>
    <definedName name="labellla">#REF!</definedName>
    <definedName name="LIMARSKI_RADOVI" localSheetId="1">#REF!</definedName>
    <definedName name="LIMARSKI_RADOVI">#REF!</definedName>
    <definedName name="Lokacija">"$#REF!.$B$8"</definedName>
    <definedName name="MJES_POC" localSheetId="1">#REF!</definedName>
    <definedName name="MJES_POC">#REF!</definedName>
    <definedName name="MJES_SIT" localSheetId="1">#REF!</definedName>
    <definedName name="MJES_SIT">#REF!</definedName>
    <definedName name="MJESTO" localSheetId="1">#REF!</definedName>
    <definedName name="MJESTO">#REF!</definedName>
    <definedName name="mjesto_i_datum">"$#REF!.$B$#REF!"</definedName>
    <definedName name="mk" localSheetId="1">#REF!</definedName>
    <definedName name="mk">#REF!</definedName>
    <definedName name="mtt">'[4]Parametri i analize'!$M$6</definedName>
    <definedName name="N_REK">#N/A</definedName>
    <definedName name="N5_1">#N/A</definedName>
    <definedName name="N5_10">#N/A</definedName>
    <definedName name="N5_11">#N/A</definedName>
    <definedName name="N5_12">#N/A</definedName>
    <definedName name="N5_13">#N/A</definedName>
    <definedName name="N5_14">#N/A</definedName>
    <definedName name="N5_15">#N/A</definedName>
    <definedName name="N5_16">#N/A</definedName>
    <definedName name="N5_2">#N/A</definedName>
    <definedName name="N5_3">#N/A</definedName>
    <definedName name="N5_4">#N/A</definedName>
    <definedName name="N5_5">#N/A</definedName>
    <definedName name="N5_6">#N/A</definedName>
    <definedName name="N5_7">#N/A</definedName>
    <definedName name="N5_8">#N/A</definedName>
    <definedName name="N5_9">#N/A</definedName>
    <definedName name="Naslov">"$#REF!.$B$10"</definedName>
    <definedName name="NEHRĐAJUĆA_BRAVARIJA" localSheetId="1">#REF!</definedName>
    <definedName name="NEHRĐAJUĆA_BRAVARIJA">#REF!</definedName>
    <definedName name="NNN">#REF!</definedName>
    <definedName name="OBJEKT" localSheetId="1">#REF!</definedName>
    <definedName name="OBJEKT">#REF!</definedName>
    <definedName name="OBRACUN" localSheetId="1">#REF!</definedName>
    <definedName name="OBRACUN">#REF!</definedName>
    <definedName name="OBRADIO" localSheetId="1">#REF!</definedName>
    <definedName name="OBRADIO">#REF!</definedName>
    <definedName name="OLE_LINK1_1" localSheetId="1">[5]Naslovna!#REF!</definedName>
    <definedName name="OLE_LINK1_1">[5]Naslovna!#REF!</definedName>
    <definedName name="OPCINA" localSheetId="1">#REF!</definedName>
    <definedName name="OPCINA">#REF!</definedName>
    <definedName name="OSTALI_RADOVI" localSheetId="1">#REF!</definedName>
    <definedName name="OSTALI_RADOVI">#REF!</definedName>
    <definedName name="PILOTI" localSheetId="1">#REF!</definedName>
    <definedName name="PILOTI">#REF!</definedName>
    <definedName name="PODOVI" localSheetId="1">#REF!</definedName>
    <definedName name="PODOVI">#REF!</definedName>
    <definedName name="PODRUCJE" localSheetId="1">#REF!</definedName>
    <definedName name="PODRUCJE">#REF!</definedName>
    <definedName name="_xlnm.Print_Area" localSheetId="1">' NEHAJSKA-SANITARNI ČVOR '!$A$1:$F$46</definedName>
    <definedName name="_xlnm.Print_Area" localSheetId="2">'11 STROJARSTVO'!$A$1:$F$64</definedName>
    <definedName name="_xlnm.Print_Area" localSheetId="0">REKAPITULACIJA!$A$1:$C$28</definedName>
    <definedName name="_xlnm.Print_Area">#REF!</definedName>
    <definedName name="Ponudjac" localSheetId="1">#REF!</definedName>
    <definedName name="Ponudjac">#REF!</definedName>
    <definedName name="PREGRADNE_STIJENE" localSheetId="1">#REF!</definedName>
    <definedName name="PREGRADNE_STIJENE">#REF!</definedName>
    <definedName name="Print_Area_0" localSheetId="2">'11 STROJARSTVO'!$A$1:$F$64</definedName>
    <definedName name="Print_Area_MI" localSheetId="1">'[6]F.9.ANTENE'!#REF!</definedName>
    <definedName name="Print_Area_MI">'[6]F.9.ANTENE'!#REF!</definedName>
    <definedName name="Projektant">"$#REF!.$B$13"</definedName>
    <definedName name="PROTUPOŽARNA_BRAVARIJA" localSheetId="1">#REF!</definedName>
    <definedName name="PROTUPOŽARNA_BRAVARIJA">#REF!</definedName>
    <definedName name="R_E_K_A_P_I_T_U_L_A_C_I_J_A" localSheetId="1">#REF!</definedName>
    <definedName name="R_E_K_A_P_I_T_U_L_A_C_I_J_A">#REF!</definedName>
    <definedName name="RADILISTE" localSheetId="1">#REF!</definedName>
    <definedName name="RADILISTE">#REF!</definedName>
    <definedName name="rdmrab" localSheetId="1">#REF!</definedName>
    <definedName name="rdmrab">#REF!</definedName>
    <definedName name="RED_BR_SIT" localSheetId="1">#REF!</definedName>
    <definedName name="RED_BR_SIT">#REF!</definedName>
    <definedName name="REKAPITULACIJA" localSheetId="1">#REF!</definedName>
    <definedName name="REKAPITULACIJA">#REF!</definedName>
    <definedName name="ritrab" localSheetId="1">#REF!</definedName>
    <definedName name="ritrab">#REF!</definedName>
    <definedName name="RTG_BRAVARIJA" localSheetId="1">#REF!</definedName>
    <definedName name="RTG_BRAVARIJA">#REF!</definedName>
    <definedName name="RUŠENJA_I_PRILAGODBE" localSheetId="1">[7]Troskovnik!#REF!</definedName>
    <definedName name="RUŠENJA_I_PRILAGODBE">[7]Troskovnik!#REF!</definedName>
    <definedName name="RUŠENJA_I_PRILAGODBE_GRAĐEVINSKIH_ELEMENATA_POSTOJEĆIH_GRAĐEVINA" localSheetId="1">#REF!</definedName>
    <definedName name="RUŠENJA_I_PRILAGODBE_GRAĐEVINSKIH_ELEMENATA_POSTOJEĆIH_GRAĐEVINA">#REF!</definedName>
    <definedName name="sat" localSheetId="1">[3]Ponuda!#REF!</definedName>
    <definedName name="sat">[3]Ponuda!#REF!</definedName>
    <definedName name="sitni" localSheetId="1">[3]Ponuda!#REF!</definedName>
    <definedName name="sitni">[3]Ponuda!#REF!</definedName>
    <definedName name="sitni_1">'[8]Analiza cijena'!$O$9</definedName>
    <definedName name="SITUAC_KRATKA" localSheetId="1">#REF!</definedName>
    <definedName name="SITUAC_KRATKA">#REF!</definedName>
    <definedName name="SITUACIJA" localSheetId="1">#REF!</definedName>
    <definedName name="SITUACIJA">#REF!</definedName>
    <definedName name="SOBOSLIKARSKI_RADOVI" localSheetId="1">#REF!</definedName>
    <definedName name="SOBOSLIKARSKI_RADOVI">#REF!</definedName>
    <definedName name="SPUŠTENI_STROPOVI" localSheetId="1">#REF!</definedName>
    <definedName name="SPUŠTENI_STROPOVI">#REF!</definedName>
    <definedName name="Stavka_5_UKUPNO">#N/A</definedName>
    <definedName name="STOLARSKI_RADOVI" localSheetId="1">#REF!</definedName>
    <definedName name="STOLARSKI_RADOVI">#REF!</definedName>
    <definedName name="SVE_KUCE" localSheetId="1">#REF!</definedName>
    <definedName name="SVE_KUCE">#REF!</definedName>
    <definedName name="TD">"$#REF!.$B$#REF!"</definedName>
    <definedName name="TEK_RACUN" localSheetId="1">#REF!</definedName>
    <definedName name="TEK_RACUN">#REF!</definedName>
    <definedName name="TEKST_C" localSheetId="1">#REF!</definedName>
    <definedName name="TEKST_C">#REF!</definedName>
    <definedName name="UGOV_IZNOS" localSheetId="1">#REF!</definedName>
    <definedName name="UGOV_IZNOS">#REF!</definedName>
    <definedName name="UGOVOR" localSheetId="1">#REF!</definedName>
    <definedName name="UGOVOR">#REF!</definedName>
    <definedName name="UKLANJANJE_OBJEKATA_I_IZGRADNJA_PRIVREMENE_SAOBRAČAJNICE" localSheetId="1">#REF!</definedName>
    <definedName name="UKLANJANJE_OBJEKATA_I_IZGRADNJA_PRIVREMENE_SAOBRAČAJNICE">#REF!</definedName>
    <definedName name="UNUTARNJA_ALUMINIJSKA__BRAVARIJA" localSheetId="1">#REF!</definedName>
    <definedName name="UNUTARNJA_ALUMINIJSKA__BRAVARIJA">#REF!</definedName>
    <definedName name="UNUTARNJA_ALUMINIJSKA_BRAVARIJA" localSheetId="1">#REF!</definedName>
    <definedName name="UNUTARNJA_ALUMINIJSKA_BRAVARIJA">#REF!</definedName>
    <definedName name="usl">'[4]Parametri i analize'!$O$6</definedName>
    <definedName name="V" localSheetId="1">#REF!</definedName>
    <definedName name="V">#REF!</definedName>
    <definedName name="VANJSKA_ALUMINIJSKA__BRAVARIJA" localSheetId="1">#REF!</definedName>
    <definedName name="VANJSKA_ALUMINIJSKA__BRAVARIJA">#REF!</definedName>
    <definedName name="VANJSKA_ALUMINIJSKA_BRAVARIJA" localSheetId="1">#REF!</definedName>
    <definedName name="VANJSKA_ALUMINIJSKA_BRAVARIJA">#REF!</definedName>
    <definedName name="VIK" localSheetId="1">'[9]TRO-GR'!#REF!</definedName>
    <definedName name="VIK">'[9]TRO-GR'!#REF!</definedName>
    <definedName name="VRSTA_SIT" localSheetId="1">#REF!</definedName>
    <definedName name="VRSTA_SIT">#REF!</definedName>
    <definedName name="wp9000282_1">#N/A</definedName>
    <definedName name="wp9000283_1">#N/A</definedName>
    <definedName name="wp9000284_1">#N/A</definedName>
    <definedName name="wp9000285_1">#N/A</definedName>
    <definedName name="wp9000286_1">#N/A</definedName>
    <definedName name="wp9000287_1">#N/A</definedName>
    <definedName name="wp9000288_1">#N/A</definedName>
    <definedName name="wp9000289_1">#N/A</definedName>
    <definedName name="wp9000290_1">#N/A</definedName>
    <definedName name="wp9000291_1">#N/A</definedName>
    <definedName name="wp9000292_1">#N/A</definedName>
    <definedName name="wp9000293_1">#N/A</definedName>
    <definedName name="wp9000379_1">#N/A</definedName>
    <definedName name="wp9000380_1">#N/A</definedName>
    <definedName name="wp9000381_1">#N/A</definedName>
    <definedName name="wp9000382_1">#N/A</definedName>
    <definedName name="wp9000383_1">#N/A</definedName>
    <definedName name="wp9000384_1">#N/A</definedName>
    <definedName name="wp9000385_1">#N/A</definedName>
    <definedName name="wp9000386_1">#N/A</definedName>
    <definedName name="wp9000387_1">#N/A</definedName>
    <definedName name="wp9000388_1">#N/A</definedName>
    <definedName name="wp9000389_1">#N/A</definedName>
    <definedName name="wp9000390_1">#N/A</definedName>
    <definedName name="ZAGLAVLJE" localSheetId="1">#REF!</definedName>
    <definedName name="ZAGLAVLJE">#REF!</definedName>
    <definedName name="ZAGLAVLJE_1" localSheetId="1">#REF!</definedName>
    <definedName name="ZAGLAVLJE_1">#REF!</definedName>
    <definedName name="ZAP" localSheetId="1">#REF!</definedName>
    <definedName name="ZAP">#REF!</definedName>
    <definedName name="ZEMLJANI_RADOVI" localSheetId="1">#REF!</definedName>
    <definedName name="ZEMLJANI_RADOVI">#REF!</definedName>
    <definedName name="ZIDARSKI_RADOVI" localSheetId="1">#REF!</definedName>
    <definedName name="ZIDARSKI_RADOVI">#REF!</definedName>
    <definedName name="ZUPANIJA" localSheetId="1">#REF!</definedName>
    <definedName name="ZUPANIJA">#REF!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1" l="1"/>
  <c r="F17" i="34" l="1"/>
  <c r="F23" i="34" l="1"/>
  <c r="F39" i="34"/>
  <c r="F36" i="34" l="1"/>
  <c r="F19" i="34"/>
  <c r="F34" i="34" l="1"/>
  <c r="F32" i="34"/>
  <c r="F24" i="34"/>
  <c r="F22" i="34"/>
  <c r="A44" i="34"/>
  <c r="F30" i="34"/>
  <c r="F26" i="34"/>
  <c r="F15" i="34"/>
  <c r="F13" i="34"/>
  <c r="F11" i="34"/>
  <c r="F44" i="34" l="1"/>
  <c r="F56" i="15" l="1"/>
  <c r="F54" i="15"/>
  <c r="F53" i="15"/>
  <c r="F52" i="15"/>
  <c r="F50" i="15"/>
  <c r="F49" i="15"/>
  <c r="F48" i="15"/>
  <c r="F46" i="15"/>
  <c r="F44" i="15"/>
  <c r="F42" i="15"/>
  <c r="F40" i="15"/>
  <c r="F38" i="15"/>
  <c r="F36" i="15"/>
  <c r="F29" i="15"/>
  <c r="F27" i="15"/>
  <c r="F26" i="15"/>
  <c r="F25" i="15"/>
  <c r="F24" i="15"/>
  <c r="F23" i="15"/>
  <c r="F20" i="15"/>
  <c r="F18" i="15"/>
  <c r="F15" i="15"/>
  <c r="F13" i="15"/>
  <c r="F11" i="15"/>
  <c r="F9" i="15"/>
  <c r="F58" i="15" l="1"/>
  <c r="F62" i="15" s="1"/>
  <c r="F31" i="15"/>
  <c r="F61" i="15" s="1"/>
  <c r="F64" i="15" s="1"/>
  <c r="C8" i="11" l="1"/>
  <c r="C13" i="11" s="1"/>
  <c r="C10" i="11" s="1"/>
</calcChain>
</file>

<file path=xl/sharedStrings.xml><?xml version="1.0" encoding="utf-8"?>
<sst xmlns="http://schemas.openxmlformats.org/spreadsheetml/2006/main" count="149" uniqueCount="107">
  <si>
    <t>I</t>
  </si>
  <si>
    <t>R.br.</t>
  </si>
  <si>
    <t>Opis stavke</t>
  </si>
  <si>
    <t>jedinica</t>
  </si>
  <si>
    <t>ukupno</t>
  </si>
  <si>
    <t>paušal</t>
  </si>
  <si>
    <t>m2</t>
  </si>
  <si>
    <t>kom</t>
  </si>
  <si>
    <t>Razni nepredviđeni radovi</t>
  </si>
  <si>
    <t>količina</t>
  </si>
  <si>
    <t>jed.cijena</t>
  </si>
  <si>
    <t>komplet</t>
  </si>
  <si>
    <t>IX</t>
  </si>
  <si>
    <t>INSTALATERSKI RADOVI</t>
  </si>
  <si>
    <t>a)</t>
  </si>
  <si>
    <t>ELEKTROINSTALACIJE</t>
  </si>
  <si>
    <t>- u sve stavke troškovnika uključiti dobavu opreme na gradilište, grube građevinske radove, te montažu, ožičenje i puštanje u rad</t>
  </si>
  <si>
    <t>9.4.</t>
  </si>
  <si>
    <t>9.5.</t>
  </si>
  <si>
    <t>9.6.</t>
  </si>
  <si>
    <t>9.8.</t>
  </si>
  <si>
    <t>9.9.</t>
  </si>
  <si>
    <t>Izrada izvoda za antensku priključnicu, uključuje dubljenje zida ili stropa</t>
  </si>
  <si>
    <t>Odvoz građevinskog otpada od elektroradova na deponij.</t>
  </si>
  <si>
    <t>UKUPNO ELEKTRO INSTALACIJE:</t>
  </si>
  <si>
    <t>b)</t>
  </si>
  <si>
    <t>STROJARSKE INSTALACIJE</t>
  </si>
  <si>
    <t>UKUPNO STROJARSKE INSTALACIJE:</t>
  </si>
  <si>
    <t>ELEKTROINSTALACIJE UKUPNO:</t>
  </si>
  <si>
    <t>STROJARSKE INSTALACIJE UKUPNO:</t>
  </si>
  <si>
    <t>INSTALATERSKI RADOVI UKUPNO:</t>
  </si>
  <si>
    <t>U K U P N O :</t>
  </si>
  <si>
    <t>Završna oprema, prekidači, utičnice i okviri trebaju biti ponuđeni bijele boje srednjeg cjenovnog razreda.</t>
  </si>
  <si>
    <t>Izrada izvoda za rasvjetu, uključuje dubljenje zida ili stropa, polaganje kabela 3x1,5mm2) i završna oprema. Nadopuna u odnosu na postojeći razvod, a sve prema nacrtu položaja rasvjete.</t>
  </si>
  <si>
    <t>Izrada izvoda za mrežnu priključnicu, uključuje dubljenje zida ili stropa te polaganje vodiča UTP cat.6  i završna oprema. Nadopuna u odnosu na postojeći razvod, a sve prema nacrtu položaja rasvjete.</t>
  </si>
  <si>
    <t>Montaža i spajanje rasvjetnih tijela koje dobavlja Investitor.</t>
  </si>
  <si>
    <t>polaganje vodiča koaks 75ohm (postojeći kabel ili antena-pozicija izvoda)</t>
  </si>
  <si>
    <t>Montaža i spajanje LED trake sa driverom:</t>
  </si>
  <si>
    <t>2,0 m</t>
  </si>
  <si>
    <t>3,6 m</t>
  </si>
  <si>
    <t>2,5 m</t>
  </si>
  <si>
    <t>2,6 m</t>
  </si>
  <si>
    <t>2,1 m</t>
  </si>
  <si>
    <t>Izrada izvoda za fiksni priključak (klima,el.bojler, električni radijator), uključuje dubljenje zida ili stropa,polaganje kabela 3x2,5mm2.</t>
  </si>
  <si>
    <t>Izrada izvoda za priključnicu, uključuje dubljenje zida, polaganje kabela 3x2,5mm2)  i završna oprema. Nadopuna u odnosu na postojeći razvod, a sve prema nacrtu položaja rasvjete i perilice za rublje.</t>
  </si>
  <si>
    <t>Dobava i ugradnja elektrčnog sobnog radijatora, uključujući potrošni materijal.</t>
  </si>
  <si>
    <t>Dobava i ugradnja elektrčnog kupaonskog radijatora (lojtra), uključujući potrošni materijal.</t>
  </si>
  <si>
    <t>Dobava i ugradnja dual split klima uređaja (tipa kao Midea, Vailant) uključivo i puštanje u rad.</t>
  </si>
  <si>
    <t>Dobava i ugradnja sanitarnih uređaja uključujući potrošni materijal.</t>
  </si>
  <si>
    <t>Dobava i ugradnja instalacije za perilicu rublja.</t>
  </si>
  <si>
    <t>- tuš kadu tip kao Flamenco 80/140</t>
  </si>
  <si>
    <t>- Voxort tuš vrata Pro Ns-Line 140</t>
  </si>
  <si>
    <t>- Voxort termostatski nadzidni tuš set Calida-X 2043</t>
  </si>
  <si>
    <t>Izdrada nove instalacije vodovoda i odvodnje kupaonice prema novoj poziciju sanitarija, uključujući potrošni materijal.</t>
  </si>
  <si>
    <t>Izdrada nove instalacije dovoda i odvoda za perilicu rublja u podu kuhinje, uključujući potrošni materijal.</t>
  </si>
  <si>
    <t>Izrada instalacije za dual split klima uređaj izvedene iz bakrenih cijevi u izolaciji, kablova za međuvezu i napajanje te ostalog potrošnog materijala.</t>
  </si>
  <si>
    <t>- Concepto nadgradni umivaonik Mystic Oval 60</t>
  </si>
  <si>
    <t>- Voxort miješalica za umivaonik Gala visoka</t>
  </si>
  <si>
    <t>- Jika vodokotlić za monoblok Mio i Jika školjka za monoblok Mio s WC daskom</t>
  </si>
  <si>
    <t>9.1.</t>
  </si>
  <si>
    <t>9.2.</t>
  </si>
  <si>
    <t>9.3.</t>
  </si>
  <si>
    <t>9.7.</t>
  </si>
  <si>
    <t>9.10.</t>
  </si>
  <si>
    <t>9.11.</t>
  </si>
  <si>
    <t>9.12.</t>
  </si>
  <si>
    <t>9.13.</t>
  </si>
  <si>
    <t>9.14.</t>
  </si>
  <si>
    <t>9.16.</t>
  </si>
  <si>
    <t>9.15.</t>
  </si>
  <si>
    <t>r.br.</t>
  </si>
  <si>
    <t>jed.</t>
  </si>
  <si>
    <t>jed. cijena</t>
  </si>
  <si>
    <t>iznos (kn)</t>
  </si>
  <si>
    <t>1.</t>
  </si>
  <si>
    <t>Organizacija uspostave gradilišta. Stavka podrazumijeva organizaciju i izvođenje svih pripremnih radova u skladu sa Zakonom o prostornom uređenju i Zakonom o gradnji, Zakonom o zaštiti na radu te svim ostalim propisima koji određuju ovu problematiku ili jednakovrijedno.</t>
  </si>
  <si>
    <t>UKUPNO</t>
  </si>
  <si>
    <t xml:space="preserve">Napomena: </t>
  </si>
  <si>
    <t>PDV (25%)</t>
  </si>
  <si>
    <t xml:space="preserve">SVEUKUPNO SA PDV: </t>
  </si>
  <si>
    <t>3) Eventualne izmjene tijekom izvođenja u odnosu na ovaj troškovnik koje se mogu dogoditi zbog izmjena u projektu,  izmjena ugradbene vrste  materijala, ugradbene dimenzije materijala i dr., odnosno svi  nepredviđeni radovi koji se eventualno pojave kao vantroškovnički rad (tzv. VTR), a izvode se uz suglasnost Investitora i Nadzornog inženjera,  biti će obračunati kao vantroškovnički radovi. Za obračun VTR radova Izvođač će na zahtjev Nadzornog inženjera izraditi analizu cijene.</t>
  </si>
  <si>
    <t>1) Jedinične cijene troškovnika ne sadrže PDV, iste su izražene u hrvatskim kunama.</t>
  </si>
  <si>
    <t>Nepredviđeni radovi. Za razne nepredviđene radove koji sada nisu sagledivi, a mogu se pojaviti u tijeku izvođenja radova, tj. definirat će se u izvedbenoj fazi,  a izvoditi isključivo po nalogu nadzornog inženjera temeljom upisa u građevinski dnevnik, predviđa se paušalni iznos u vrijednosti 2% ove grupe.</t>
  </si>
  <si>
    <t xml:space="preserve">PROJEKTNI TROŠKOVNIK </t>
  </si>
  <si>
    <t xml:space="preserve"> TROŠKOVNIK</t>
  </si>
  <si>
    <t>m'</t>
  </si>
  <si>
    <t xml:space="preserve">2) Troškovnik je sačinjen temeljem izmjere na licu mjesta i  može služiti kao predračun odnosno sredstvo za ugovaranje radova. Količine iz troškovnika u naravi mogu odstupati, a stvarno izvedene količine za naplatu izvršenih usluga potrebno je dokazati sukladno pravilima struke - sistemom građevinske knjige i dokaznice mjera. </t>
  </si>
  <si>
    <t>UKUPNO SANITARIJE</t>
  </si>
  <si>
    <r>
      <rPr>
        <b/>
        <sz val="10"/>
        <rFont val="Arial"/>
        <family val="2"/>
      </rPr>
      <t xml:space="preserve">Uklanjanja  keramičkih pločica </t>
    </r>
    <r>
      <rPr>
        <sz val="10"/>
        <rFont val="Arial"/>
        <family val="2"/>
        <charset val="238"/>
      </rPr>
      <t xml:space="preserve">
Stavka uključuje uklanjanje podnih i zidnih  keramički pločica  kako bi se saniralo ''curenje'' vode unutar sanitarnih čvorova i na stropnu konstrukciju ispod sanitarnog čvora. Stavka se obavlja uz prisustvo Nadzornog inženjera, te konačni obračun radova dokazuje u građevinskoj knjizi, odobrenoj od strane Nadzora. U stavku uključiti sav rad, materija, transport uklonjenog materijala i njegovo deponiranje na deponiju do 20km. Obračun za 14kom sanitarnih  čvorova. Toćna količina bit će dokazana u građevinskoj knjizi, odabranu od strane Nadzora.</t>
    </r>
  </si>
  <si>
    <t>Dobava i montaža ugradbene tuš kade 80x80cm sa pripadajućim sifonom. U stavku
uključen sav sitan materijal potreban za montažu (obzidavanje kade s postavljanjem revizijskih vratašca dimenzije 15 x15cm). Postava prema uputama
proizvođača.</t>
  </si>
  <si>
    <r>
      <rPr>
        <b/>
        <sz val="10"/>
        <rFont val="Arial"/>
        <family val="2"/>
      </rPr>
      <t>Hidroizolacija</t>
    </r>
    <r>
      <rPr>
        <sz val="10"/>
        <rFont val="Arial"/>
        <family val="2"/>
        <charset val="238"/>
      </rPr>
      <t xml:space="preserve">
Izrada hidroizolacije postojećeg poda u kupaonici ( hidroizoliraju se podovi u punoj površini , uz izvedbu holkera od 10cm na spoju zida i poda ), s dvokomponentniom  elastičnim vodonepropusnim premaz za hidroizolaciju zidova i podova, proizvod kao SIKA SikaTop Seal-107 ili jednakovrijedan proizvod. Stavka obuhvaća sav rad, alat i materijal, transport do potpune gotovosti stavke. Obračun za 14 sanitarnih čvorova , a ukupna površina će se dokazati s građevinskom knjigom, odobrenom od strane Nadzornog inženjera.</t>
    </r>
  </si>
  <si>
    <t xml:space="preserve">Dobava i ugradba nadgradnog umivaonika koji je
izrađeni od keramike I klase u bijeloj boji, za ugradnju
na ploču s mogućnošću zidne montaže, opremljenog
kromiranim sifonom sa svim sitnim priborom za
pričvršćivanje i brtvljenje veličine kao postojeći demontirani umivaonik , prema
izboru investitora. Obračun po ugrađenom kompletu, točan broj bit će odobren od strane Nadzora. 
</t>
  </si>
  <si>
    <t>Dobava i montaža podnog PVC sifona s PVC tuljkom i
kromiranim rešetkom 15x15 cm. Sifon dimenzijeř110/50mm, u cijenu uračunati i odvod do sifona PVC ř50 mm. U stavci obračunati sva potrebna štemanja i krpanja. U cijenu uključiti sav rad i materijal do potpune gotovosti stavke. Točan broj slivnika bit će odobren od strane Nadzora.
 - PVC sifon s tuljkom
 - kromirana rešetka komplet 1</t>
  </si>
  <si>
    <t>vodovodne  cijevi 14 x 2</t>
  </si>
  <si>
    <t>odvodne cijevi 14 x 3-DN 40mm</t>
  </si>
  <si>
    <t>odvodne cijevi 14 x 1-DN 100mm</t>
  </si>
  <si>
    <r>
      <rPr>
        <b/>
        <sz val="10"/>
        <rFont val="Arial"/>
        <family val="2"/>
        <charset val="238"/>
      </rPr>
      <t>S K U P N A    R E K A P I T U L A C I J A</t>
    </r>
    <r>
      <rPr>
        <b/>
        <sz val="9"/>
        <rFont val="Arial"/>
        <family val="2"/>
        <charset val="238"/>
      </rPr>
      <t xml:space="preserve">
</t>
    </r>
    <r>
      <rPr>
        <sz val="8"/>
        <rFont val="Arial"/>
        <family val="2"/>
      </rPr>
      <t/>
    </r>
  </si>
  <si>
    <t>NEHAJSKA 7- SANITARNI ČVOROVI</t>
  </si>
  <si>
    <t xml:space="preserve">SANACIJA SANITARNIH ČVOROVA UNUTAR SOBA
- LOKACIJA NEHAJSKA 7- SOBE 207-205, 211-209, 
303-301, 310-312, 405-407, 410-412, 306, </t>
  </si>
  <si>
    <t xml:space="preserve">Stavka uključuje prostornu organizaciju gradilišta, zaštitu gradilišta, obaviještavanje korisnika zgrade zbog radova u prostoru koji se koristi,  sav potreban zaštitni materijal, montažu istog te po završetku svih radova odvoz svog zaštitnog materijala na deponij ili odvoz na skladište za ponovnu upotrebu. Obračun komplet. </t>
  </si>
  <si>
    <r>
      <rPr>
        <b/>
        <sz val="10"/>
        <rFont val="Arial"/>
        <family val="2"/>
      </rPr>
      <t xml:space="preserve">Demontaža postojećih sanitarnih elemenata </t>
    </r>
    <r>
      <rPr>
        <sz val="10"/>
        <rFont val="Arial"/>
        <family val="2"/>
        <charset val="238"/>
      </rPr>
      <t xml:space="preserve">
Demontaža postojećih sanitarnih elemenata
(umivaonik, toalet s daskom i kotlićem, tuš
kada, idr.), spojnog pribora, montažnog pribora,
miješalica,, pomoćnih elemenata (ogledalo,
dozator sapuna, držač papirnatih ubrusa, držač
toaletnog papira, etažeri, idr.), dotrajalih vodovodnih i kanalizacijskih instalacija nakon uklanjanja pločica. Cijenom obuhvatit ivertikalni transport, utovar, odvoz i razasti ranje materijala na deponiju udaljenosti do 10 km. Točan broj sanitarnih elemenata odredit će predstavnik Izvođača, Nadzor i predstavnik Investitora nakon pregleda ukupno 14 sanitarnih čvorova. Konačni broj uklonjenih sanitarnih elemenata  bit će evidentiran i prihvaćen od strane Nadzora. 
</t>
    </r>
    <r>
      <rPr>
        <sz val="10"/>
        <rFont val="Arial"/>
        <family val="2"/>
      </rPr>
      <t xml:space="preserve">Radovi seizvode u vezanim sobama  207-205, 211-209, 303-301, 310-312, 405-407, 410-412, 306. 
Obračun napravljen po broju sanitarnih čvorova: </t>
    </r>
  </si>
  <si>
    <r>
      <rPr>
        <b/>
        <sz val="10"/>
        <rFont val="Arial"/>
        <family val="2"/>
      </rPr>
      <t xml:space="preserve">Štemanje zidova za zamjenu instalacija </t>
    </r>
    <r>
      <rPr>
        <sz val="10"/>
        <rFont val="Arial"/>
        <family val="2"/>
        <charset val="238"/>
      </rPr>
      <t xml:space="preserve">
Stavka uključuje štemanje ab zidova u kojima su položene vodovodne i odvodne cijevi. Nakon ugradnje novih cijevi u cijenu potrbno uključiti i krpanje ab zidova, te pripremu podloge za postavljanje keramičkih pločica . Točna količina bit će obračunata nakon pregleda Nadzornog inženjera . Obračun po m'</t>
    </r>
  </si>
  <si>
    <r>
      <rPr>
        <b/>
        <sz val="10"/>
        <rFont val="Arial"/>
        <family val="2"/>
      </rPr>
      <t xml:space="preserve">Izravnavanje neravnina  </t>
    </r>
    <r>
      <rPr>
        <sz val="10"/>
        <rFont val="Arial"/>
        <family val="2"/>
        <charset val="238"/>
      </rPr>
      <t xml:space="preserve">
Dobava materijala i izvedba izravnavanja neravnina na
zidovima i podovima  nastalih zbog uklanjanja pločica i nakon zamjene postojećih instalacija s novim instalacijama, te priprema zidova za postavljanje novih keramičkih pločica (visine do 80 cm). U cijenu uključiti eventualno potrebno prethodno čišćenje površina i zaštitu stolarije.
Cijenom obuhvatiti i mjestimično žbukanje cementnom
žbukom, postavljanje kutnih vodilica, rabiciranje, ako
se ukaže potrebna na mjestima uklanjanja instalacija.
Sve radove izvoditi prema pravilima struke, te uputama
i zahtjevima proizvođača određenog proizvoda.
Cijenom obuhvatiti sav glavni i pomoćni materijal.
Obračun po m2 obrađenog zida. Točna količinna obrađenog zida bit će odobrena od strane Nadzora. </t>
    </r>
  </si>
  <si>
    <r>
      <rPr>
        <b/>
        <sz val="10"/>
        <rFont val="Arial"/>
        <family val="2"/>
      </rPr>
      <t xml:space="preserve">Pregled, dobava i zamjena  vodovodnih i odvodnih cijevi </t>
    </r>
    <r>
      <rPr>
        <sz val="10"/>
        <rFont val="Arial"/>
        <family val="2"/>
        <charset val="238"/>
      </rPr>
      <t xml:space="preserve">
Stavka uključuje pregled vodovodnih i odvodnih cijevi unutar sanitarnih čvorova.  Stavka se obavlja uz prisustvo Nadzornog inženjera, te konačni obračun radova dokazuje u građevinskoj knjizi, odobrenoj od strane Nadzora. Sve dotrajale cijevi vodovoda i odvodnje  potrebno zamjeniti s novim cijevima istog profila. Nove cijevi za vodovodnu mrežu prema DIN 8077/88 predvidjeti kao  PP-R cijevi, sa svim brtvenim i spojnim materijalom. Odvodne cijevi- PVC cijevi za kanalizaciju  - kao proizvod REHAU AWADUKT PVC SN4 ili jednakovrijedne  U stavku uključiti sav spojni materijal ( fitinzi, ventili), sav rad, alat,  materija, transport do potpune gotovosti stavke. Očekivani profili cijevi unutar sanitarnog čvora: 
- DN 40mm umivaonik L=150cm
- DN100mm wc školjka -spoj na vertikalu-  L=100mm
-DN 40mm-75mm tuš kada L=150cm
-dn20mm vodovodna cijev L=200cm
Obračun po m' cijevi za jedan sanitarni čvor </t>
    </r>
  </si>
  <si>
    <r>
      <rPr>
        <b/>
        <sz val="10"/>
        <rFont val="Arial"/>
        <family val="2"/>
      </rPr>
      <t xml:space="preserve">Keramičke pločice </t>
    </r>
    <r>
      <rPr>
        <sz val="10"/>
        <rFont val="Arial"/>
        <family val="2"/>
      </rPr>
      <t xml:space="preserve">
Dobava i ugradba, opločenje podova i zidova kupaonice s keramičkim pločicama I klase u boji i veličini što sličniju postojećim pločicama. Odabir pločica prikazati predstavniku Investitora. Pločice se polažu prema opisu odnosno uputi Nadzora . Ljepljenje zidnih i podnih keramičkih pločica fleksibilnim ljepilom na predhodnoočišćenu i pripremljenu podlogu. Polaganje keramičkihpločica po sistemu ''reška na rešku''. U cijenu je potrebno uključiti i ugradnju PVC
profila na svim vanjskim uglovima opločenja. Nabavna
cijena keramičkih pločica od minimalno 100  kn/m² bez PDV. Zidne pločice se polažu u visini do 80cm od gotovog poda. U stavku uključiti sav rad, materijal i transport do potpune gotovosti stavke. Obračun po m2 ugrađenih pločica.</t>
    </r>
    <r>
      <rPr>
        <sz val="10"/>
        <color rgb="FFFF0000"/>
        <rFont val="Arial"/>
        <family val="2"/>
      </rPr>
      <t xml:space="preserve">
 </t>
    </r>
  </si>
  <si>
    <t>12</t>
  </si>
  <si>
    <t xml:space="preserve">Dobava i ugradba podne WC školjke  s poklopcem od PVC-a, bešumnim niskomontažnim kotlićem, te splavnom cijevi, spojnim crijevom i poteznicom s bočnim  izljevom. Obračun po
ugrađenom kompletu,  točan broj bit će odobren od strane Nadzora.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</si>
</sst>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* #,##0.00&quot;      &quot;;\-* #,##0.00&quot;      &quot;;* \-#&quot;      &quot;;@\ "/>
    <numFmt numFmtId="166" formatCode="0."/>
    <numFmt numFmtId="167" formatCode="0.0"/>
    <numFmt numFmtId="168" formatCode="#,##0.00&quot; kn&quot;"/>
    <numFmt numFmtId="169" formatCode="#,##0.00\ [$kn-41A];[Red]\-#,##0.00\ [$kn-41A]"/>
    <numFmt numFmtId="170" formatCode="#,##0.00\ _k_n"/>
    <numFmt numFmtId="171" formatCode="[$-41A]General"/>
    <numFmt numFmtId="172" formatCode="[$-41A]#,##0.00"/>
    <numFmt numFmtId="173" formatCode="#,##0.00&quot; kn &quot;;&quot;-&quot;#,##0.00&quot; kn &quot;;&quot; -&quot;#&quot; kn &quot;;@&quot; &quot;"/>
    <numFmt numFmtId="174" formatCode="[$-41A]0.00"/>
    <numFmt numFmtId="175" formatCode="#,##0.00&quot;      &quot;;&quot;-&quot;#,##0.00&quot;      &quot;;&quot; -&quot;#&quot;      &quot;;@&quot; &quot;"/>
    <numFmt numFmtId="176" formatCode="_(&quot;$&quot;* #,##0.00_);_(&quot;$&quot;* \(#,##0.00\);_(&quot;$&quot;* &quot;-&quot;??_);_(@_)"/>
    <numFmt numFmtId="177" formatCode="_-* #,##0.00\ _k_n_-;\-* #,##0.00\ _k_n_-;_-* \-??\ _k_n_-;_-@_-"/>
    <numFmt numFmtId="178" formatCode="#,##0.00\ &quot;kn&quot;"/>
  </numFmts>
  <fonts count="52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name val="Arial CE"/>
      <family val="2"/>
      <charset val="238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2"/>
      <name val="Times New Roman CE"/>
      <family val="1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rgb="FFFF0000"/>
      <name val="Arial CE"/>
      <family val="2"/>
      <charset val="238"/>
    </font>
    <font>
      <sz val="11"/>
      <color theme="1"/>
      <name val="Arial"/>
      <family val="2"/>
      <charset val="238"/>
    </font>
    <font>
      <sz val="14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Helv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7"/>
      <name val="Arial"/>
      <family val="2"/>
      <charset val="238"/>
    </font>
    <font>
      <i/>
      <sz val="7"/>
      <name val="Arial CE"/>
      <charset val="238"/>
    </font>
    <font>
      <sz val="8"/>
      <name val="Arial Narrow"/>
      <family val="2"/>
      <charset val="238"/>
    </font>
    <font>
      <b/>
      <sz val="9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FF0000"/>
      <name val="Arial Narrow"/>
      <family val="2"/>
      <charset val="238"/>
    </font>
    <font>
      <sz val="10"/>
      <color rgb="FFFF0000"/>
      <name val="Arial"/>
      <family val="2"/>
    </font>
    <font>
      <sz val="11"/>
      <name val="Calibri"/>
      <family val="2"/>
      <charset val="238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4">
    <xf numFmtId="0" fontId="0" fillId="0" borderId="0"/>
    <xf numFmtId="165" fontId="17" fillId="0" borderId="0"/>
    <xf numFmtId="0" fontId="11" fillId="0" borderId="0"/>
    <xf numFmtId="0" fontId="11" fillId="0" borderId="0"/>
    <xf numFmtId="0" fontId="18" fillId="0" borderId="0"/>
    <xf numFmtId="0" fontId="19" fillId="0" borderId="0"/>
    <xf numFmtId="0" fontId="20" fillId="0" borderId="0"/>
    <xf numFmtId="0" fontId="20" fillId="0" borderId="0"/>
    <xf numFmtId="0" fontId="21" fillId="0" borderId="0"/>
    <xf numFmtId="0" fontId="11" fillId="0" borderId="0"/>
    <xf numFmtId="0" fontId="22" fillId="0" borderId="0"/>
    <xf numFmtId="0" fontId="23" fillId="0" borderId="0">
      <alignment horizontal="justify" vertical="top" wrapText="1"/>
    </xf>
    <xf numFmtId="0" fontId="22" fillId="0" borderId="0"/>
    <xf numFmtId="0" fontId="11" fillId="0" borderId="0"/>
    <xf numFmtId="0" fontId="24" fillId="0" borderId="0" applyNumberFormat="0" applyBorder="0" applyProtection="0"/>
    <xf numFmtId="0" fontId="24" fillId="0" borderId="0" applyNumberFormat="0" applyBorder="0" applyProtection="0"/>
    <xf numFmtId="0" fontId="24" fillId="0" borderId="0" applyNumberFormat="0" applyBorder="0" applyProtection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5" fillId="0" borderId="0" applyNumberFormat="0" applyFont="0" applyFill="0" applyBorder="0" applyProtection="0"/>
    <xf numFmtId="0" fontId="11" fillId="0" borderId="0">
      <alignment horizontal="justify" vertical="top" wrapText="1"/>
    </xf>
    <xf numFmtId="0" fontId="11" fillId="0" borderId="0">
      <alignment horizontal="justify" vertical="top" wrapText="1"/>
    </xf>
    <xf numFmtId="0" fontId="11" fillId="0" borderId="0"/>
    <xf numFmtId="0" fontId="25" fillId="0" borderId="0">
      <alignment horizontal="justify" vertical="top" wrapText="1"/>
    </xf>
    <xf numFmtId="0" fontId="26" fillId="0" borderId="0"/>
    <xf numFmtId="0" fontId="27" fillId="3" borderId="0" applyNumberFormat="0" applyBorder="0" applyAlignment="0" applyProtection="0"/>
    <xf numFmtId="164" fontId="22" fillId="0" borderId="0" applyFont="0" applyFill="0" applyBorder="0" applyAlignment="0" applyProtection="0"/>
    <xf numFmtId="171" fontId="28" fillId="0" borderId="0" applyFont="0" applyBorder="0" applyProtection="0"/>
    <xf numFmtId="0" fontId="19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30" fillId="0" borderId="0"/>
    <xf numFmtId="173" fontId="30" fillId="0" borderId="0"/>
    <xf numFmtId="171" fontId="34" fillId="0" borderId="0"/>
    <xf numFmtId="171" fontId="34" fillId="0" borderId="0"/>
    <xf numFmtId="44" fontId="30" fillId="0" borderId="0" applyFont="0" applyFill="0" applyBorder="0" applyAlignment="0" applyProtection="0"/>
    <xf numFmtId="171" fontId="24" fillId="0" borderId="0"/>
    <xf numFmtId="171" fontId="35" fillId="0" borderId="0"/>
    <xf numFmtId="175" fontId="30" fillId="0" borderId="0"/>
    <xf numFmtId="0" fontId="19" fillId="0" borderId="0"/>
    <xf numFmtId="175" fontId="35" fillId="0" borderId="0"/>
    <xf numFmtId="171" fontId="35" fillId="0" borderId="0"/>
    <xf numFmtId="0" fontId="18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19" fillId="0" borderId="0" applyNumberFormat="0" applyFont="0" applyFill="0" applyBorder="0" applyProtection="0"/>
    <xf numFmtId="0" fontId="19" fillId="0" borderId="0">
      <alignment horizontal="justify" vertical="top" wrapText="1"/>
    </xf>
    <xf numFmtId="44" fontId="3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/>
    <xf numFmtId="0" fontId="7" fillId="0" borderId="0"/>
    <xf numFmtId="44" fontId="17" fillId="0" borderId="0" applyFont="0" applyFill="0" applyBorder="0" applyAlignment="0" applyProtection="0"/>
    <xf numFmtId="0" fontId="6" fillId="0" borderId="0"/>
    <xf numFmtId="0" fontId="6" fillId="0" borderId="0"/>
    <xf numFmtId="44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1" fillId="0" borderId="0">
      <alignment horizontal="justify" vertical="top"/>
      <protection locked="0"/>
    </xf>
    <xf numFmtId="176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2" fillId="6" borderId="6">
      <alignment horizontal="left" vertical="center"/>
    </xf>
    <xf numFmtId="177" fontId="41" fillId="6" borderId="11">
      <alignment horizontal="center" wrapText="1"/>
    </xf>
    <xf numFmtId="0" fontId="3" fillId="0" borderId="0"/>
    <xf numFmtId="0" fontId="3" fillId="0" borderId="0"/>
    <xf numFmtId="44" fontId="30" fillId="0" borderId="0" applyFont="0" applyFill="0" applyBorder="0" applyAlignment="0" applyProtection="0"/>
    <xf numFmtId="0" fontId="3" fillId="0" borderId="0"/>
    <xf numFmtId="0" fontId="3" fillId="0" borderId="0"/>
    <xf numFmtId="44" fontId="3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3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0" fontId="2" fillId="0" borderId="0"/>
    <xf numFmtId="44" fontId="30" fillId="0" borderId="0" applyFont="0" applyFill="0" applyBorder="0" applyAlignment="0" applyProtection="0"/>
    <xf numFmtId="0" fontId="2" fillId="0" borderId="0"/>
    <xf numFmtId="0" fontId="2" fillId="0" borderId="0"/>
    <xf numFmtId="44" fontId="3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44" fontId="30" fillId="0" borderId="0" applyFont="0" applyFill="0" applyBorder="0" applyAlignment="0" applyProtection="0"/>
    <xf numFmtId="0" fontId="1" fillId="0" borderId="0"/>
    <xf numFmtId="0" fontId="1" fillId="0" borderId="0"/>
    <xf numFmtId="44" fontId="3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44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44" fontId="30" fillId="0" borderId="0" applyFont="0" applyFill="0" applyBorder="0" applyAlignment="0" applyProtection="0"/>
    <xf numFmtId="0" fontId="1" fillId="0" borderId="0"/>
    <xf numFmtId="0" fontId="1" fillId="0" borderId="0"/>
    <xf numFmtId="44" fontId="3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44" fontId="30" fillId="0" borderId="0" applyFont="0" applyFill="0" applyBorder="0" applyAlignment="0" applyProtection="0"/>
    <xf numFmtId="0" fontId="1" fillId="0" borderId="0"/>
    <xf numFmtId="0" fontId="1" fillId="0" borderId="0"/>
    <xf numFmtId="44" fontId="3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4" fillId="0" borderId="0"/>
  </cellStyleXfs>
  <cellXfs count="222">
    <xf numFmtId="0" fontId="0" fillId="0" borderId="0" xfId="0"/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right" wrapText="1"/>
    </xf>
    <xf numFmtId="4" fontId="11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4" fontId="11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1" fillId="0" borderId="2" xfId="0" applyFont="1" applyBorder="1" applyAlignment="1">
      <alignment horizontal="right" wrapText="1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0" fillId="0" borderId="4" xfId="0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0" fillId="0" borderId="0" xfId="0" applyFont="1" applyAlignment="1">
      <alignment horizontal="left" vertical="top"/>
    </xf>
    <xf numFmtId="166" fontId="14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167" fontId="11" fillId="0" borderId="0" xfId="0" applyNumberFormat="1" applyFont="1" applyAlignment="1">
      <alignment horizontal="right"/>
    </xf>
    <xf numFmtId="168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66" fontId="11" fillId="0" borderId="0" xfId="0" applyNumberFormat="1" applyFont="1" applyAlignment="1">
      <alignment horizontal="left" vertical="top"/>
    </xf>
    <xf numFmtId="2" fontId="11" fillId="0" borderId="0" xfId="0" applyNumberFormat="1" applyFont="1" applyAlignment="1">
      <alignment horizontal="right" wrapText="1"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3" fontId="11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16" fillId="2" borderId="0" xfId="0" applyNumberFormat="1" applyFont="1" applyFill="1" applyAlignment="1">
      <alignment vertical="center"/>
    </xf>
    <xf numFmtId="49" fontId="11" fillId="0" borderId="5" xfId="0" applyNumberFormat="1" applyFont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11" fillId="0" borderId="5" xfId="0" applyFont="1" applyBorder="1" applyAlignment="1">
      <alignment horizontal="center"/>
    </xf>
    <xf numFmtId="4" fontId="11" fillId="0" borderId="5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165" fontId="11" fillId="0" borderId="0" xfId="1" applyFont="1" applyAlignment="1">
      <alignment horizontal="right"/>
    </xf>
    <xf numFmtId="165" fontId="11" fillId="0" borderId="0" xfId="1" applyFont="1" applyAlignment="1">
      <alignment horizontal="right" wrapText="1"/>
    </xf>
    <xf numFmtId="2" fontId="11" fillId="0" borderId="0" xfId="0" applyNumberFormat="1" applyFont="1"/>
    <xf numFmtId="0" fontId="11" fillId="0" borderId="5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 wrapText="1"/>
    </xf>
    <xf numFmtId="2" fontId="10" fillId="0" borderId="0" xfId="0" applyNumberFormat="1" applyFont="1" applyAlignment="1">
      <alignment horizontal="right" wrapText="1"/>
    </xf>
    <xf numFmtId="0" fontId="10" fillId="0" borderId="3" xfId="0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right" wrapText="1"/>
    </xf>
    <xf numFmtId="169" fontId="0" fillId="0" borderId="0" xfId="0" applyNumberFormat="1"/>
    <xf numFmtId="169" fontId="11" fillId="0" borderId="0" xfId="0" applyNumberFormat="1" applyFont="1"/>
    <xf numFmtId="0" fontId="11" fillId="0" borderId="0" xfId="0" applyFont="1" applyAlignment="1">
      <alignment horizontal="left" vertical="center"/>
    </xf>
    <xf numFmtId="169" fontId="0" fillId="0" borderId="0" xfId="0" applyNumberFormat="1" applyAlignment="1">
      <alignment horizontal="right" wrapText="1"/>
    </xf>
    <xf numFmtId="0" fontId="11" fillId="0" borderId="0" xfId="0" quotePrefix="1" applyFont="1" applyAlignment="1">
      <alignment horizontal="left" vertical="top" wrapText="1"/>
    </xf>
    <xf numFmtId="2" fontId="19" fillId="0" borderId="0" xfId="0" applyNumberFormat="1" applyFont="1" applyAlignment="1">
      <alignment horizontal="justify" vertical="top" wrapText="1"/>
    </xf>
    <xf numFmtId="0" fontId="29" fillId="0" borderId="0" xfId="0" applyFont="1"/>
    <xf numFmtId="0" fontId="0" fillId="0" borderId="6" xfId="0" applyBorder="1"/>
    <xf numFmtId="0" fontId="11" fillId="0" borderId="6" xfId="0" applyFont="1" applyBorder="1" applyAlignment="1">
      <alignment horizontal="right" wrapText="1"/>
    </xf>
    <xf numFmtId="4" fontId="0" fillId="0" borderId="6" xfId="0" applyNumberFormat="1" applyBorder="1" applyAlignment="1">
      <alignment horizontal="right" wrapText="1"/>
    </xf>
    <xf numFmtId="0" fontId="0" fillId="0" borderId="0" xfId="0" applyAlignment="1">
      <alignment vertical="center"/>
    </xf>
    <xf numFmtId="0" fontId="32" fillId="0" borderId="0" xfId="48" applyFont="1" applyAlignment="1">
      <alignment horizontal="justify" vertical="top" wrapText="1"/>
    </xf>
    <xf numFmtId="4" fontId="32" fillId="0" borderId="0" xfId="48" applyNumberFormat="1" applyFont="1" applyAlignment="1">
      <alignment wrapText="1"/>
    </xf>
    <xf numFmtId="172" fontId="32" fillId="0" borderId="0" xfId="48" applyNumberFormat="1" applyFont="1" applyAlignment="1">
      <alignment horizontal="left" wrapText="1"/>
    </xf>
    <xf numFmtId="0" fontId="13" fillId="0" borderId="7" xfId="48" applyFont="1" applyBorder="1" applyAlignment="1">
      <alignment vertical="top" wrapText="1"/>
    </xf>
    <xf numFmtId="0" fontId="13" fillId="0" borderId="7" xfId="48" applyFont="1" applyBorder="1" applyAlignment="1">
      <alignment horizontal="justify" vertical="top" wrapText="1"/>
    </xf>
    <xf numFmtId="0" fontId="13" fillId="0" borderId="7" xfId="48" applyFont="1" applyBorder="1" applyAlignment="1">
      <alignment horizontal="center" vertical="top" wrapText="1"/>
    </xf>
    <xf numFmtId="4" fontId="13" fillId="0" borderId="7" xfId="48" applyNumberFormat="1" applyFont="1" applyBorder="1" applyAlignment="1">
      <alignment wrapText="1"/>
    </xf>
    <xf numFmtId="4" fontId="13" fillId="0" borderId="7" xfId="48" applyNumberFormat="1" applyFont="1" applyBorder="1" applyAlignment="1">
      <alignment horizontal="right" vertical="top" wrapText="1"/>
    </xf>
    <xf numFmtId="4" fontId="32" fillId="0" borderId="0" xfId="48" applyNumberFormat="1" applyFont="1" applyAlignment="1">
      <alignment horizontal="right" wrapText="1"/>
    </xf>
    <xf numFmtId="0" fontId="32" fillId="0" borderId="0" xfId="48" applyFont="1" applyAlignment="1">
      <alignment horizontal="center" wrapText="1"/>
    </xf>
    <xf numFmtId="0" fontId="32" fillId="4" borderId="0" xfId="48" applyFont="1" applyFill="1" applyAlignment="1">
      <alignment horizontal="center" vertical="top" wrapText="1"/>
    </xf>
    <xf numFmtId="0" fontId="26" fillId="0" borderId="0" xfId="48" applyFont="1"/>
    <xf numFmtId="0" fontId="11" fillId="4" borderId="0" xfId="48" applyFont="1" applyFill="1" applyAlignment="1">
      <alignment horizontal="center" vertical="top" wrapText="1"/>
    </xf>
    <xf numFmtId="0" fontId="11" fillId="0" borderId="0" xfId="48" applyFont="1" applyAlignment="1">
      <alignment horizontal="justify" vertical="top" wrapText="1"/>
    </xf>
    <xf numFmtId="0" fontId="11" fillId="0" borderId="0" xfId="48" applyFont="1" applyAlignment="1">
      <alignment horizontal="center" wrapText="1"/>
    </xf>
    <xf numFmtId="4" fontId="11" fillId="0" borderId="0" xfId="48" applyNumberFormat="1" applyFont="1" applyAlignment="1">
      <alignment wrapText="1"/>
    </xf>
    <xf numFmtId="4" fontId="11" fillId="0" borderId="0" xfId="48" applyNumberFormat="1" applyFont="1" applyAlignment="1">
      <alignment horizontal="right" wrapText="1"/>
    </xf>
    <xf numFmtId="0" fontId="11" fillId="0" borderId="0" xfId="48" applyFont="1" applyAlignment="1">
      <alignment vertical="top" wrapText="1"/>
    </xf>
    <xf numFmtId="172" fontId="11" fillId="0" borderId="0" xfId="48" applyNumberFormat="1" applyFont="1" applyAlignment="1">
      <alignment horizontal="left" wrapText="1"/>
    </xf>
    <xf numFmtId="172" fontId="11" fillId="0" borderId="0" xfId="48" applyNumberFormat="1" applyFont="1" applyAlignment="1">
      <alignment horizontal="left"/>
    </xf>
    <xf numFmtId="0" fontId="11" fillId="0" borderId="0" xfId="48" applyFont="1" applyAlignment="1">
      <alignment horizontal="center" vertical="top" wrapText="1"/>
    </xf>
    <xf numFmtId="4" fontId="11" fillId="0" borderId="0" xfId="48" applyNumberFormat="1" applyFont="1" applyAlignment="1">
      <alignment horizontal="right" vertical="top" wrapText="1"/>
    </xf>
    <xf numFmtId="171" fontId="11" fillId="4" borderId="8" xfId="48" applyNumberFormat="1" applyFont="1" applyFill="1" applyBorder="1" applyAlignment="1">
      <alignment horizontal="center" vertical="top" wrapText="1"/>
    </xf>
    <xf numFmtId="172" fontId="11" fillId="0" borderId="8" xfId="48" applyNumberFormat="1" applyFont="1" applyBorder="1" applyAlignment="1">
      <alignment horizontal="justify" vertical="top" wrapText="1"/>
    </xf>
    <xf numFmtId="172" fontId="11" fillId="0" borderId="8" xfId="48" applyNumberFormat="1" applyFont="1" applyBorder="1" applyAlignment="1">
      <alignment horizontal="center" wrapText="1"/>
    </xf>
    <xf numFmtId="4" fontId="11" fillId="0" borderId="8" xfId="48" applyNumberFormat="1" applyFont="1" applyBorder="1" applyAlignment="1">
      <alignment horizontal="right" wrapText="1"/>
    </xf>
    <xf numFmtId="4" fontId="11" fillId="0" borderId="8" xfId="48" applyNumberFormat="1" applyFont="1" applyBorder="1" applyAlignment="1">
      <alignment wrapText="1"/>
    </xf>
    <xf numFmtId="171" fontId="11" fillId="4" borderId="0" xfId="48" applyNumberFormat="1" applyFont="1" applyFill="1" applyAlignment="1">
      <alignment horizontal="center" vertical="top" wrapText="1"/>
    </xf>
    <xf numFmtId="171" fontId="11" fillId="0" borderId="0" xfId="48" applyNumberFormat="1" applyFont="1" applyAlignment="1">
      <alignment horizontal="justify" vertical="top" wrapText="1"/>
    </xf>
    <xf numFmtId="49" fontId="11" fillId="0" borderId="0" xfId="48" applyNumberFormat="1" applyFont="1" applyAlignment="1">
      <alignment horizontal="center" wrapText="1"/>
    </xf>
    <xf numFmtId="0" fontId="10" fillId="4" borderId="0" xfId="48" applyFont="1" applyFill="1" applyAlignment="1">
      <alignment horizontal="center" vertical="top" wrapText="1"/>
    </xf>
    <xf numFmtId="4" fontId="10" fillId="0" borderId="0" xfId="48" applyNumberFormat="1" applyFont="1" applyAlignment="1">
      <alignment horizontal="right" vertical="center" wrapText="1"/>
    </xf>
    <xf numFmtId="172" fontId="10" fillId="0" borderId="0" xfId="49" applyNumberFormat="1" applyFont="1"/>
    <xf numFmtId="172" fontId="11" fillId="0" borderId="0" xfId="48" applyNumberFormat="1" applyFont="1"/>
    <xf numFmtId="0" fontId="11" fillId="0" borderId="0" xfId="48" applyFont="1"/>
    <xf numFmtId="4" fontId="11" fillId="0" borderId="0" xfId="48" applyNumberFormat="1" applyFont="1" applyAlignment="1">
      <alignment vertical="top" wrapText="1"/>
    </xf>
    <xf numFmtId="0" fontId="11" fillId="5" borderId="0" xfId="48" applyFont="1" applyFill="1" applyAlignment="1">
      <alignment horizontal="center" vertical="top" wrapText="1"/>
    </xf>
    <xf numFmtId="4" fontId="11" fillId="0" borderId="0" xfId="48" applyNumberFormat="1" applyFont="1" applyAlignment="1">
      <alignment horizontal="left" wrapText="1"/>
    </xf>
    <xf numFmtId="0" fontId="10" fillId="0" borderId="0" xfId="48" applyFont="1" applyAlignment="1">
      <alignment horizontal="center" vertical="top" wrapText="1"/>
    </xf>
    <xf numFmtId="49" fontId="11" fillId="0" borderId="0" xfId="48" applyNumberFormat="1" applyFont="1" applyAlignment="1">
      <alignment horizontal="center" vertical="top" wrapText="1"/>
    </xf>
    <xf numFmtId="174" fontId="11" fillId="0" borderId="0" xfId="48" applyNumberFormat="1" applyFont="1" applyAlignment="1">
      <alignment vertical="top" wrapText="1"/>
    </xf>
    <xf numFmtId="172" fontId="11" fillId="0" borderId="0" xfId="48" applyNumberFormat="1" applyFont="1" applyAlignment="1">
      <alignment vertical="top" wrapText="1"/>
    </xf>
    <xf numFmtId="0" fontId="11" fillId="0" borderId="0" xfId="48" applyFont="1" applyAlignment="1">
      <alignment horizontal="center"/>
    </xf>
    <xf numFmtId="171" fontId="11" fillId="4" borderId="0" xfId="48" applyNumberFormat="1" applyFont="1" applyFill="1" applyAlignment="1">
      <alignment horizontal="center" vertical="top"/>
    </xf>
    <xf numFmtId="4" fontId="11" fillId="0" borderId="0" xfId="48" applyNumberFormat="1" applyFont="1"/>
    <xf numFmtId="0" fontId="11" fillId="0" borderId="6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4" fontId="11" fillId="0" borderId="0" xfId="48" applyNumberFormat="1" applyFont="1" applyFill="1"/>
    <xf numFmtId="2" fontId="11" fillId="0" borderId="0" xfId="48" applyNumberFormat="1" applyFont="1" applyFill="1"/>
    <xf numFmtId="0" fontId="11" fillId="0" borderId="0" xfId="48" applyFont="1" applyFill="1"/>
    <xf numFmtId="2" fontId="10" fillId="0" borderId="0" xfId="48" applyNumberFormat="1" applyFont="1" applyFill="1"/>
    <xf numFmtId="171" fontId="33" fillId="4" borderId="0" xfId="48" applyNumberFormat="1" applyFont="1" applyFill="1" applyBorder="1" applyAlignment="1">
      <alignment horizontal="center" vertical="top" wrapText="1"/>
    </xf>
    <xf numFmtId="172" fontId="33" fillId="0" borderId="0" xfId="48" applyNumberFormat="1" applyFont="1" applyBorder="1" applyAlignment="1">
      <alignment horizontal="justify" vertical="top" wrapText="1"/>
    </xf>
    <xf numFmtId="172" fontId="33" fillId="0" borderId="0" xfId="48" applyNumberFormat="1" applyFont="1" applyBorder="1" applyAlignment="1">
      <alignment horizontal="center" wrapText="1"/>
    </xf>
    <xf numFmtId="4" fontId="33" fillId="0" borderId="0" xfId="48" applyNumberFormat="1" applyFont="1" applyBorder="1" applyAlignment="1">
      <alignment horizontal="right" wrapText="1"/>
    </xf>
    <xf numFmtId="4" fontId="33" fillId="0" borderId="0" xfId="48" applyNumberFormat="1" applyFont="1" applyBorder="1" applyAlignment="1">
      <alignment wrapText="1"/>
    </xf>
    <xf numFmtId="49" fontId="33" fillId="0" borderId="0" xfId="48" applyNumberFormat="1" applyFont="1" applyBorder="1" applyAlignment="1">
      <alignment horizontal="center" vertical="top" wrapText="1"/>
    </xf>
    <xf numFmtId="0" fontId="33" fillId="0" borderId="0" xfId="48" applyFont="1" applyBorder="1" applyAlignment="1">
      <alignment horizontal="justify" vertical="top" wrapText="1"/>
    </xf>
    <xf numFmtId="0" fontId="33" fillId="0" borderId="0" xfId="48" applyFont="1" applyBorder="1" applyAlignment="1">
      <alignment horizontal="center" wrapText="1"/>
    </xf>
    <xf numFmtId="0" fontId="11" fillId="0" borderId="8" xfId="48" applyFont="1" applyBorder="1" applyAlignment="1">
      <alignment horizontal="justify" vertical="top" wrapText="1"/>
    </xf>
    <xf numFmtId="0" fontId="11" fillId="0" borderId="0" xfId="48" applyFont="1" applyBorder="1" applyAlignment="1">
      <alignment vertical="top" wrapText="1"/>
    </xf>
    <xf numFmtId="172" fontId="11" fillId="0" borderId="0" xfId="48" applyNumberFormat="1" applyFont="1" applyBorder="1" applyAlignment="1">
      <alignment horizontal="left" wrapText="1"/>
    </xf>
    <xf numFmtId="0" fontId="32" fillId="0" borderId="0" xfId="0" applyFont="1"/>
    <xf numFmtId="2" fontId="11" fillId="0" borderId="0" xfId="3" applyNumberFormat="1" applyFont="1" applyAlignment="1">
      <alignment horizontal="center"/>
    </xf>
    <xf numFmtId="4" fontId="11" fillId="0" borderId="0" xfId="3" applyNumberFormat="1" applyFont="1" applyAlignment="1">
      <alignment horizontal="right"/>
    </xf>
    <xf numFmtId="4" fontId="11" fillId="0" borderId="0" xfId="3" applyNumberFormat="1" applyFont="1"/>
    <xf numFmtId="2" fontId="11" fillId="0" borderId="0" xfId="0" applyNumberFormat="1" applyFont="1" applyAlignment="1">
      <alignment horizontal="right" vertical="top"/>
    </xf>
    <xf numFmtId="0" fontId="11" fillId="0" borderId="0" xfId="0" applyFont="1" applyBorder="1" applyAlignment="1">
      <alignment horizontal="right" wrapText="1"/>
    </xf>
    <xf numFmtId="169" fontId="0" fillId="0" borderId="6" xfId="0" applyNumberFormat="1" applyBorder="1"/>
    <xf numFmtId="0" fontId="37" fillId="0" borderId="0" xfId="0" applyFont="1"/>
    <xf numFmtId="169" fontId="38" fillId="0" borderId="0" xfId="0" applyNumberFormat="1" applyFont="1"/>
    <xf numFmtId="0" fontId="10" fillId="0" borderId="0" xfId="0" applyFont="1" applyAlignment="1">
      <alignment horizontal="left" vertical="center"/>
    </xf>
    <xf numFmtId="169" fontId="0" fillId="0" borderId="0" xfId="0" applyNumberFormat="1" applyAlignment="1">
      <alignment vertical="center"/>
    </xf>
    <xf numFmtId="169" fontId="12" fillId="0" borderId="0" xfId="0" applyNumberFormat="1" applyFont="1" applyAlignment="1">
      <alignment vertical="center"/>
    </xf>
    <xf numFmtId="0" fontId="10" fillId="0" borderId="9" xfId="0" applyFont="1" applyBorder="1" applyAlignment="1">
      <alignment horizontal="left" vertical="center"/>
    </xf>
    <xf numFmtId="169" fontId="12" fillId="0" borderId="9" xfId="0" applyNumberFormat="1" applyFont="1" applyBorder="1" applyAlignment="1">
      <alignment vertical="center"/>
    </xf>
    <xf numFmtId="169" fontId="39" fillId="0" borderId="0" xfId="0" applyNumberFormat="1" applyFont="1"/>
    <xf numFmtId="0" fontId="39" fillId="0" borderId="0" xfId="0" applyFont="1" applyAlignment="1">
      <alignment horizontal="left"/>
    </xf>
    <xf numFmtId="169" fontId="32" fillId="0" borderId="0" xfId="0" applyNumberFormat="1" applyFont="1"/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justify" vertical="top" wrapText="1"/>
    </xf>
    <xf numFmtId="2" fontId="11" fillId="0" borderId="0" xfId="3" applyNumberFormat="1" applyAlignment="1">
      <alignment horizontal="center"/>
    </xf>
    <xf numFmtId="4" fontId="11" fillId="0" borderId="0" xfId="3" applyNumberFormat="1" applyAlignment="1">
      <alignment horizontal="right"/>
    </xf>
    <xf numFmtId="4" fontId="11" fillId="0" borderId="0" xfId="3" applyNumberFormat="1"/>
    <xf numFmtId="0" fontId="0" fillId="0" borderId="0" xfId="0" applyBorder="1"/>
    <xf numFmtId="0" fontId="0" fillId="0" borderId="0" xfId="0"/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justify" vertical="top" wrapText="1"/>
    </xf>
    <xf numFmtId="0" fontId="11" fillId="0" borderId="6" xfId="0" applyFont="1" applyBorder="1" applyAlignment="1">
      <alignment horizontal="justify" vertical="top" wrapText="1"/>
    </xf>
    <xf numFmtId="4" fontId="11" fillId="0" borderId="0" xfId="48" applyNumberFormat="1" applyFont="1" applyAlignment="1">
      <alignment horizontal="right"/>
    </xf>
    <xf numFmtId="49" fontId="11" fillId="0" borderId="0" xfId="0" applyNumberFormat="1" applyFont="1" applyAlignment="1">
      <alignment horizontal="right" vertical="top"/>
    </xf>
    <xf numFmtId="2" fontId="11" fillId="0" borderId="0" xfId="0" applyNumberFormat="1" applyFont="1" applyAlignment="1">
      <alignment horizontal="justify" vertical="top"/>
    </xf>
    <xf numFmtId="0" fontId="32" fillId="0" borderId="0" xfId="48" applyFont="1" applyAlignment="1">
      <alignment vertical="top" wrapText="1"/>
    </xf>
    <xf numFmtId="1" fontId="11" fillId="0" borderId="0" xfId="0" applyNumberFormat="1" applyFont="1" applyAlignment="1">
      <alignment horizontal="center" vertical="top" wrapText="1"/>
    </xf>
    <xf numFmtId="171" fontId="10" fillId="8" borderId="0" xfId="48" applyNumberFormat="1" applyFont="1" applyFill="1" applyBorder="1" applyAlignment="1">
      <alignment horizontal="center" vertical="top" wrapText="1"/>
    </xf>
    <xf numFmtId="172" fontId="10" fillId="7" borderId="0" xfId="48" applyNumberFormat="1" applyFont="1" applyFill="1" applyBorder="1" applyAlignment="1">
      <alignment horizontal="justify" vertical="top" wrapText="1"/>
    </xf>
    <xf numFmtId="4" fontId="10" fillId="7" borderId="0" xfId="48" applyNumberFormat="1" applyFont="1" applyFill="1" applyBorder="1" applyAlignment="1">
      <alignment wrapText="1"/>
    </xf>
    <xf numFmtId="4" fontId="10" fillId="7" borderId="0" xfId="48" applyNumberFormat="1" applyFont="1" applyFill="1" applyBorder="1" applyAlignment="1">
      <alignment horizontal="right" wrapText="1"/>
    </xf>
    <xf numFmtId="171" fontId="10" fillId="8" borderId="6" xfId="48" applyNumberFormat="1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horizontal="center" vertical="top"/>
    </xf>
    <xf numFmtId="0" fontId="11" fillId="0" borderId="0" xfId="48" applyFont="1" applyFill="1" applyBorder="1" applyAlignment="1">
      <alignment horizontal="center" vertical="top" wrapText="1"/>
    </xf>
    <xf numFmtId="4" fontId="11" fillId="0" borderId="0" xfId="48" applyNumberFormat="1" applyFont="1" applyFill="1" applyBorder="1" applyAlignment="1">
      <alignment horizontal="justify" vertical="top" wrapText="1"/>
    </xf>
    <xf numFmtId="0" fontId="11" fillId="0" borderId="0" xfId="48" applyFont="1" applyFill="1" applyBorder="1" applyAlignment="1">
      <alignment horizontal="center"/>
    </xf>
    <xf numFmtId="4" fontId="11" fillId="0" borderId="0" xfId="48" applyNumberFormat="1" applyFont="1" applyFill="1" applyBorder="1" applyAlignment="1">
      <alignment horizontal="right"/>
    </xf>
    <xf numFmtId="4" fontId="11" fillId="0" borderId="0" xfId="48" applyNumberFormat="1" applyFont="1" applyFill="1" applyBorder="1" applyAlignment="1">
      <alignment wrapText="1"/>
    </xf>
    <xf numFmtId="170" fontId="19" fillId="0" borderId="0" xfId="0" applyNumberFormat="1" applyFont="1" applyAlignment="1">
      <alignment horizontal="justify" vertical="top" wrapText="1"/>
    </xf>
    <xf numFmtId="4" fontId="19" fillId="0" borderId="0" xfId="48" applyNumberFormat="1" applyFont="1" applyFill="1" applyBorder="1" applyAlignment="1">
      <alignment horizontal="justify" vertical="top" wrapText="1"/>
    </xf>
    <xf numFmtId="4" fontId="46" fillId="0" borderId="0" xfId="0" applyNumberFormat="1" applyFont="1" applyFill="1" applyBorder="1" applyAlignment="1">
      <alignment horizont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 wrapText="1"/>
    </xf>
    <xf numFmtId="0" fontId="36" fillId="0" borderId="0" xfId="0" applyFont="1" applyAlignment="1">
      <alignment horizontal="left" vertical="top" wrapText="1"/>
    </xf>
    <xf numFmtId="0" fontId="45" fillId="0" borderId="0" xfId="0" applyNumberFormat="1" applyFont="1" applyBorder="1" applyAlignment="1">
      <alignment horizontal="center" wrapText="1"/>
    </xf>
    <xf numFmtId="4" fontId="46" fillId="0" borderId="0" xfId="0" applyNumberFormat="1" applyFont="1" applyBorder="1" applyAlignment="1">
      <alignment horizontal="center" wrapText="1"/>
    </xf>
    <xf numFmtId="178" fontId="47" fillId="0" borderId="0" xfId="0" applyNumberFormat="1" applyFont="1" applyBorder="1" applyAlignment="1">
      <alignment horizontal="right" wrapText="1"/>
    </xf>
    <xf numFmtId="0" fontId="10" fillId="10" borderId="0" xfId="0" applyFont="1" applyFill="1" applyBorder="1" applyAlignment="1">
      <alignment horizontal="left" vertical="center" wrapText="1"/>
    </xf>
    <xf numFmtId="0" fontId="10" fillId="10" borderId="0" xfId="0" applyFont="1" applyFill="1" applyBorder="1" applyAlignment="1">
      <alignment horizontal="left" vertical="center"/>
    </xf>
    <xf numFmtId="169" fontId="10" fillId="10" borderId="0" xfId="0" applyNumberFormat="1" applyFont="1" applyFill="1" applyBorder="1" applyAlignment="1">
      <alignment vertical="center"/>
    </xf>
    <xf numFmtId="0" fontId="10" fillId="10" borderId="0" xfId="0" applyFont="1" applyFill="1" applyAlignment="1">
      <alignment horizontal="left" vertical="center"/>
    </xf>
    <xf numFmtId="169" fontId="12" fillId="10" borderId="0" xfId="0" applyNumberFormat="1" applyFont="1" applyFill="1" applyAlignment="1">
      <alignment vertical="center"/>
    </xf>
    <xf numFmtId="0" fontId="10" fillId="9" borderId="0" xfId="0" applyFont="1" applyFill="1" applyAlignment="1">
      <alignment horizontal="left" vertical="center"/>
    </xf>
    <xf numFmtId="169" fontId="12" fillId="9" borderId="0" xfId="0" applyNumberFormat="1" applyFont="1" applyFill="1" applyAlignment="1">
      <alignment vertical="center"/>
    </xf>
    <xf numFmtId="0" fontId="48" fillId="0" borderId="0" xfId="48" applyFont="1" applyAlignment="1">
      <alignment horizontal="justify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48" applyFont="1" applyAlignment="1">
      <alignment horizontal="justify" vertical="top" wrapText="1"/>
    </xf>
    <xf numFmtId="0" fontId="11" fillId="0" borderId="0" xfId="0" applyNumberFormat="1" applyFont="1" applyAlignment="1">
      <alignment horizontal="center" vertical="top"/>
    </xf>
    <xf numFmtId="0" fontId="41" fillId="0" borderId="0" xfId="0" applyNumberFormat="1" applyFont="1" applyBorder="1" applyAlignment="1">
      <alignment horizontal="center" wrapText="1"/>
    </xf>
    <xf numFmtId="4" fontId="50" fillId="0" borderId="0" xfId="0" applyNumberFormat="1" applyFont="1" applyBorder="1" applyAlignment="1">
      <alignment horizontal="center" wrapText="1"/>
    </xf>
    <xf numFmtId="170" fontId="19" fillId="0" borderId="0" xfId="0" applyNumberFormat="1" applyFont="1" applyAlignment="1">
      <alignment horizontal="left" vertical="top" wrapText="1"/>
    </xf>
    <xf numFmtId="178" fontId="51" fillId="0" borderId="0" xfId="0" applyNumberFormat="1" applyFont="1" applyBorder="1" applyAlignment="1">
      <alignment horizontal="right" wrapText="1"/>
    </xf>
    <xf numFmtId="178" fontId="44" fillId="0" borderId="0" xfId="0" applyNumberFormat="1" applyFont="1" applyFill="1" applyBorder="1" applyAlignment="1">
      <alignment horizontal="right" wrapText="1"/>
    </xf>
    <xf numFmtId="1" fontId="11" fillId="4" borderId="0" xfId="48" applyNumberFormat="1" applyFont="1" applyFill="1" applyAlignment="1">
      <alignment horizontal="right" wrapText="1"/>
    </xf>
    <xf numFmtId="1" fontId="13" fillId="0" borderId="7" xfId="48" applyNumberFormat="1" applyFont="1" applyBorder="1" applyAlignment="1">
      <alignment horizontal="right" wrapText="1"/>
    </xf>
    <xf numFmtId="1" fontId="11" fillId="0" borderId="8" xfId="48" applyNumberFormat="1" applyFont="1" applyBorder="1" applyAlignment="1">
      <alignment horizontal="right" wrapText="1"/>
    </xf>
    <xf numFmtId="1" fontId="11" fillId="0" borderId="0" xfId="48" applyNumberFormat="1" applyFont="1" applyAlignment="1">
      <alignment horizontal="right" wrapText="1"/>
    </xf>
    <xf numFmtId="1" fontId="11" fillId="5" borderId="0" xfId="48" applyNumberFormat="1" applyFont="1" applyFill="1" applyAlignment="1">
      <alignment horizontal="right" wrapText="1"/>
    </xf>
    <xf numFmtId="1" fontId="11" fillId="0" borderId="0" xfId="3" applyNumberFormat="1" applyAlignment="1" applyProtection="1">
      <alignment wrapText="1"/>
      <protection locked="0"/>
    </xf>
    <xf numFmtId="1" fontId="11" fillId="0" borderId="0" xfId="3" applyNumberFormat="1" applyFont="1" applyAlignment="1" applyProtection="1">
      <alignment wrapText="1"/>
      <protection locked="0"/>
    </xf>
    <xf numFmtId="1" fontId="11" fillId="0" borderId="0" xfId="48" applyNumberFormat="1" applyFont="1" applyFill="1" applyBorder="1" applyAlignment="1">
      <alignment horizontal="right"/>
    </xf>
    <xf numFmtId="1" fontId="11" fillId="4" borderId="0" xfId="48" applyNumberFormat="1" applyFont="1" applyFill="1" applyAlignment="1">
      <alignment horizontal="right"/>
    </xf>
    <xf numFmtId="1" fontId="11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 horizontal="center" wrapText="1"/>
    </xf>
    <xf numFmtId="1" fontId="11" fillId="0" borderId="6" xfId="0" applyNumberFormat="1" applyFont="1" applyBorder="1"/>
    <xf numFmtId="1" fontId="11" fillId="0" borderId="0" xfId="0" applyNumberFormat="1" applyFont="1" applyBorder="1"/>
    <xf numFmtId="1" fontId="33" fillId="0" borderId="0" xfId="48" applyNumberFormat="1" applyFont="1" applyBorder="1" applyAlignment="1">
      <alignment horizontal="right" wrapText="1"/>
    </xf>
    <xf numFmtId="1" fontId="33" fillId="4" borderId="0" xfId="48" applyNumberFormat="1" applyFont="1" applyFill="1" applyBorder="1" applyAlignment="1">
      <alignment horizontal="right" wrapText="1"/>
    </xf>
    <xf numFmtId="1" fontId="32" fillId="4" borderId="0" xfId="48" applyNumberFormat="1" applyFont="1" applyFill="1" applyAlignment="1">
      <alignment horizontal="right" wrapText="1"/>
    </xf>
    <xf numFmtId="1" fontId="0" fillId="0" borderId="0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horizontal="center" vertical="top"/>
    </xf>
    <xf numFmtId="0" fontId="31" fillId="4" borderId="10" xfId="48" applyFont="1" applyFill="1" applyBorder="1" applyAlignment="1">
      <alignment horizontal="center" vertical="center" wrapText="1"/>
    </xf>
    <xf numFmtId="0" fontId="40" fillId="7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left"/>
    </xf>
    <xf numFmtId="0" fontId="31" fillId="4" borderId="7" xfId="48" applyFont="1" applyFill="1" applyBorder="1" applyAlignment="1">
      <alignment horizontal="center" vertical="center" wrapText="1"/>
    </xf>
    <xf numFmtId="171" fontId="10" fillId="7" borderId="6" xfId="48" applyNumberFormat="1" applyFont="1" applyFill="1" applyBorder="1" applyAlignment="1">
      <alignment horizontal="left" vertical="top" wrapText="1"/>
    </xf>
    <xf numFmtId="172" fontId="10" fillId="7" borderId="0" xfId="48" applyNumberFormat="1" applyFont="1" applyFill="1" applyBorder="1" applyAlignment="1">
      <alignment horizontal="center" wrapText="1"/>
    </xf>
    <xf numFmtId="170" fontId="44" fillId="0" borderId="0" xfId="0" applyNumberFormat="1" applyFont="1" applyBorder="1" applyAlignment="1">
      <alignment horizontal="right" wrapText="1"/>
    </xf>
    <xf numFmtId="170" fontId="51" fillId="0" borderId="0" xfId="0" applyNumberFormat="1" applyFont="1" applyBorder="1" applyAlignment="1">
      <alignment horizontal="right" wrapText="1"/>
    </xf>
  </cellXfs>
  <cellStyles count="154">
    <cellStyle name="Comma 2" xfId="29"/>
    <cellStyle name="Comma 2 2" xfId="55"/>
    <cellStyle name="Comma 2 4" xfId="61"/>
    <cellStyle name="Currency 2" xfId="81"/>
    <cellStyle name="Currency 3" xfId="75"/>
    <cellStyle name="Currency 3 2" xfId="124"/>
    <cellStyle name="Excel Built-in Comma" xfId="57"/>
    <cellStyle name="Excel Built-in Currency" xfId="49"/>
    <cellStyle name="Excel Built-in Explanatory Text" xfId="2"/>
    <cellStyle name="Excel Built-in Normal" xfId="30"/>
    <cellStyle name="Excel Built-in Normal 2" xfId="5"/>
    <cellStyle name="Good 2" xfId="28"/>
    <cellStyle name="kolona B" xfId="11"/>
    <cellStyle name="merge" xfId="26"/>
    <cellStyle name="merge 10" xfId="23"/>
    <cellStyle name="merge 2" xfId="66"/>
    <cellStyle name="merge 7" xfId="24"/>
    <cellStyle name="Naslov stavke" xfId="83"/>
    <cellStyle name="Normal 10" xfId="110"/>
    <cellStyle name="Normal 11" xfId="153"/>
    <cellStyle name="Normal 12" xfId="13"/>
    <cellStyle name="Normal 12 10" xfId="34"/>
    <cellStyle name="Normal 16" xfId="9"/>
    <cellStyle name="Normal 2" xfId="35"/>
    <cellStyle name="Normal 2 2" xfId="32"/>
    <cellStyle name="Normal 2 2 2" xfId="60"/>
    <cellStyle name="Normal 2 3" xfId="36"/>
    <cellStyle name="Normal 2 5" xfId="25"/>
    <cellStyle name="Normal 2 9 2 6" xfId="6"/>
    <cellStyle name="Normal 2 9 2 6 2" xfId="63"/>
    <cellStyle name="Normal 2 9 2 6 2 2" xfId="88"/>
    <cellStyle name="Normal 2 9 2 6 2 2 2" xfId="133"/>
    <cellStyle name="Normal 2 9 2 6 2 3" xfId="99"/>
    <cellStyle name="Normal 2 9 2 6 2 3 2" xfId="145"/>
    <cellStyle name="Normal 2 9 2 6 2 4" xfId="114"/>
    <cellStyle name="Normal 2 9 2 6 3" xfId="69"/>
    <cellStyle name="Normal 2 9 2 6 3 2" xfId="92"/>
    <cellStyle name="Normal 2 9 2 6 3 2 2" xfId="137"/>
    <cellStyle name="Normal 2 9 2 6 3 3" xfId="103"/>
    <cellStyle name="Normal 2 9 2 6 3 3 2" xfId="149"/>
    <cellStyle name="Normal 2 9 2 6 3 4" xfId="118"/>
    <cellStyle name="Normal 2 9 2 6 4" xfId="72"/>
    <cellStyle name="Normal 2 9 2 6 4 2" xfId="121"/>
    <cellStyle name="Normal 2 9 2 6 5" xfId="78"/>
    <cellStyle name="Normal 2 9 2 6 5 2" xfId="127"/>
    <cellStyle name="Normal 2 9 2 6 6" xfId="85"/>
    <cellStyle name="Normal 2 9 2 6 6 2" xfId="130"/>
    <cellStyle name="Normal 2 9 2 6 7" xfId="96"/>
    <cellStyle name="Normal 2 9 2 6 7 2" xfId="142"/>
    <cellStyle name="Normal 2 9 2 6 8" xfId="111"/>
    <cellStyle name="Normal 202 2" xfId="14"/>
    <cellStyle name="Normal 203 2" xfId="15"/>
    <cellStyle name="Normal 205 2" xfId="16"/>
    <cellStyle name="Normal 25 2" xfId="46"/>
    <cellStyle name="Normal 3" xfId="22"/>
    <cellStyle name="Normal 3 11 5" xfId="8"/>
    <cellStyle name="Normal 3 2" xfId="37"/>
    <cellStyle name="Normal 3 2 2" xfId="27"/>
    <cellStyle name="Normal 3 3" xfId="54"/>
    <cellStyle name="Normal 3 4" xfId="65"/>
    <cellStyle name="Normal 30" xfId="45"/>
    <cellStyle name="Normal 4" xfId="38"/>
    <cellStyle name="Normal 4 10" xfId="39"/>
    <cellStyle name="Normal 45" xfId="17"/>
    <cellStyle name="Normal 46" xfId="18"/>
    <cellStyle name="Normal 5" xfId="40"/>
    <cellStyle name="Normal 5 2" xfId="109"/>
    <cellStyle name="Normal 5 47" xfId="41"/>
    <cellStyle name="Normal 5 58" xfId="33"/>
    <cellStyle name="Normal 5 66" xfId="42"/>
    <cellStyle name="Normal 54" xfId="10"/>
    <cellStyle name="Normal 6" xfId="43"/>
    <cellStyle name="Normal 60" xfId="12"/>
    <cellStyle name="Normal 7" xfId="31"/>
    <cellStyle name="Normal 75 2" xfId="58"/>
    <cellStyle name="Normal 78" xfId="19"/>
    <cellStyle name="Normal 8" xfId="47"/>
    <cellStyle name="Normal 9" xfId="7"/>
    <cellStyle name="Normal 9 2" xfId="64"/>
    <cellStyle name="Normal 9 2 2" xfId="80"/>
    <cellStyle name="Normal 9 2 3" xfId="89"/>
    <cellStyle name="Normal 9 2 3 2" xfId="134"/>
    <cellStyle name="Normal 9 2 4" xfId="100"/>
    <cellStyle name="Normal 9 2 4 2" xfId="146"/>
    <cellStyle name="Normal 9 2 5" xfId="115"/>
    <cellStyle name="Normal 9 3" xfId="70"/>
    <cellStyle name="Normal 9 3 2" xfId="93"/>
    <cellStyle name="Normal 9 3 2 2" xfId="138"/>
    <cellStyle name="Normal 9 3 3" xfId="104"/>
    <cellStyle name="Normal 9 3 3 2" xfId="150"/>
    <cellStyle name="Normal 9 3 4" xfId="119"/>
    <cellStyle name="Normal 9 4" xfId="73"/>
    <cellStyle name="Normal 9 4 2" xfId="122"/>
    <cellStyle name="Normal 9 5" xfId="79"/>
    <cellStyle name="Normal 9 5 2" xfId="128"/>
    <cellStyle name="Normal 9 6" xfId="86"/>
    <cellStyle name="Normal 9 6 2" xfId="131"/>
    <cellStyle name="Normal 9 7" xfId="97"/>
    <cellStyle name="Normal 9 7 2" xfId="143"/>
    <cellStyle name="Normal 9 8" xfId="112"/>
    <cellStyle name="Normal 98" xfId="21"/>
    <cellStyle name="Normal 99" xfId="20"/>
    <cellStyle name="Normalno" xfId="0" builtinId="0"/>
    <cellStyle name="Normalno 16" xfId="56"/>
    <cellStyle name="Normalno 2" xfId="3"/>
    <cellStyle name="Normalno 2 2" xfId="53"/>
    <cellStyle name="Normalno 3" xfId="48"/>
    <cellStyle name="Normalno 3 2" xfId="62"/>
    <cellStyle name="Normalno 4" xfId="77"/>
    <cellStyle name="Normalno 4 2" xfId="107"/>
    <cellStyle name="Normalno 4 3" xfId="108"/>
    <cellStyle name="Normalno 4 4" xfId="126"/>
    <cellStyle name="Obično_List1" xfId="44"/>
    <cellStyle name="stavke" xfId="84"/>
    <cellStyle name="Stil 1" xfId="51"/>
    <cellStyle name="Stil 1 2" xfId="59"/>
    <cellStyle name="Style 1" xfId="4"/>
    <cellStyle name="Style 1 2" xfId="50"/>
    <cellStyle name="Valuta 2" xfId="52"/>
    <cellStyle name="Valuta 2 2" xfId="67"/>
    <cellStyle name="Valuta 2 2 2" xfId="90"/>
    <cellStyle name="Valuta 2 2 2 2" xfId="135"/>
    <cellStyle name="Valuta 2 2 3" xfId="101"/>
    <cellStyle name="Valuta 2 2 3 2" xfId="147"/>
    <cellStyle name="Valuta 2 2 4" xfId="116"/>
    <cellStyle name="Valuta 2 3" xfId="74"/>
    <cellStyle name="Valuta 2 3 2" xfId="123"/>
    <cellStyle name="Valuta 2 4" xfId="87"/>
    <cellStyle name="Valuta 2 4 2" xfId="132"/>
    <cellStyle name="Valuta 2 5" xfId="98"/>
    <cellStyle name="Valuta 2 5 2" xfId="144"/>
    <cellStyle name="Valuta 2 6" xfId="113"/>
    <cellStyle name="Valuta 3" xfId="68"/>
    <cellStyle name="Valuta 3 2" xfId="91"/>
    <cellStyle name="Valuta 3 2 2" xfId="136"/>
    <cellStyle name="Valuta 3 3" xfId="102"/>
    <cellStyle name="Valuta 3 3 2" xfId="148"/>
    <cellStyle name="Valuta 3 4" xfId="117"/>
    <cellStyle name="Valuta 4" xfId="71"/>
    <cellStyle name="Valuta 4 2" xfId="94"/>
    <cellStyle name="Valuta 4 2 2" xfId="139"/>
    <cellStyle name="Valuta 4 3" xfId="105"/>
    <cellStyle name="Valuta 4 3 2" xfId="151"/>
    <cellStyle name="Valuta 4 4" xfId="120"/>
    <cellStyle name="Valuta 5" xfId="76"/>
    <cellStyle name="Valuta 5 2" xfId="125"/>
    <cellStyle name="Valuta 6" xfId="82"/>
    <cellStyle name="Valuta 6 2" xfId="129"/>
    <cellStyle name="Valuta 7" xfId="95"/>
    <cellStyle name="Valuta 7 2" xfId="140"/>
    <cellStyle name="Valuta 8" xfId="106"/>
    <cellStyle name="Valuta 8 2" xfId="152"/>
    <cellStyle name="Valuta 9" xfId="141"/>
    <cellStyle name="Zarez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2E75B6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jela/Desktop/STUDIO%20STATIKE/2022/12%20TRO&#352;KOVNICI/APZ/DNEVNA%20BOLNICA%20ZABOK/ISPLOTANO-21-05-2004-DBZ/Dnevna%20Bolnica%20Zabok%20TRO-07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z\projekt\TROSKOVNICI\Vukovar\EKO%20ETNO%20ADICA\ARH%20TROSKOVNI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jela/Desktop/STUDIO%20STATIKE/2022/12%20TRO&#352;KOVNICI/Documents%20and%20Settings/ihorvat/My%20Documents/ivan/ivan/Ponude/PONUDE%202008/Objekti%202008/Agrokor-Almeria(KING-ICT)/Agrokor(KING-ICT)-ponuda/Agorkor-PE%20Ponuda%20CHANGE-OV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2\2009\Projekti\BAUHAUS%20&#381;ITNJAK\Tender\Tender%202009\Ponude\Instalacije\Zlaring\ponuda_BAUHAUSY_MAT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jela/Desktop/STUDIO%20STATIKE/2022/12%20TRO&#352;KOVNICI/Documents%20and%20Settings/ihorvat/My%20Documents/ivan/ivan/Ponude/PONUDE%202009/Objekti%202009/NN%20podatkovni%20centar(KING-ICT)/NN%20podatkovni%20centar-ponuda/NN%20PC-PE%20Ponuda%20I%2007.05.09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jela/Desktop/STUDIO%20STATIKE/2022/12%20TRO&#352;KOVNICI/Komar/Komar%202008/ROTONDA%20TRO&#352;KOVNIK.SVE%2022.12.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jela/Desktop/STUDIO%20STATIKE/2022/12%20TRO&#352;KOVNICI/Documents%20and%20Settings/ihorvat/Desktop/ivan/ivan/Ponude/PONUDE%202007/Objekti%202007/Toplana,Vukovar%20(ZM%20ING.)/Toplana,Vukovar(ZM%20ING.)-ponuda/Toplana,Vukovar-ponuda%20I%2016.03.07.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ift11\d_denis\CRO_V01-2006_HRK_rev0%20normeMERCATO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bos2\SharedDocs\FIBOS-d.o.o\PROJEKTI-2000\2000-05-GETRO-Split\GETRO-ST-IZVEDBA\GETRO-ST-IZV-TROS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KTRO_TROSK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KLONIŠ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oskovnik"/>
      <sheetName val="Katalog prostora"/>
      <sheetName val="Sheet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da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da"/>
      <sheetName val="Parametri i analize"/>
      <sheetName val="Izracuni"/>
    </sheetNames>
    <sheetDataSet>
      <sheetData sheetId="0"/>
      <sheetData sheetId="1">
        <row r="6">
          <cell r="M6">
            <v>1</v>
          </cell>
          <cell r="O6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da"/>
      <sheetName val="Naslovna"/>
      <sheetName val="2. Elektrotehnika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0.naslov.el.i."/>
      <sheetName val="F.1.GLAVNI NAP.KABELI"/>
      <sheetName val="F.2.RAZDJELNICI"/>
      <sheetName val="F.3.Rasvjeta"/>
      <sheetName val="F.4.INSTALAC.MATERIJAL Z.P.."/>
      <sheetName val="F.5.OSTALI KABELI"/>
      <sheetName val="F.6.STANOVI"/>
      <sheetName val="F.7.APARTMANI"/>
      <sheetName val="F.8.INSTALAC.TEL.IMREŽE RAČ"/>
      <sheetName val="F.9.ANTENE"/>
      <sheetName val="F.10.KUČNI GOVORNI UREĐ."/>
      <sheetName val="F.11.Gromobran"/>
      <sheetName val="REKAPITULACI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da"/>
      <sheetName val="Troskovnik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za cijena"/>
      <sheetName val="Ponuda"/>
      <sheetName val="Cjenik"/>
      <sheetName val="Popust"/>
    </sheetNames>
    <sheetDataSet>
      <sheetData sheetId="0" refreshError="1">
        <row r="9">
          <cell r="O9">
            <v>0.1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"/>
      <sheetName val="POP-RAD"/>
      <sheetName val="PRO-GR"/>
      <sheetName val="PRO-HK"/>
      <sheetName val="OPIS-TER"/>
      <sheetName val="TRO-GR"/>
      <sheetName val="TRO-ČE"/>
      <sheetName val="TRO-BRAV"/>
      <sheetName val="TRO-HI-1"/>
      <sheetName val="TRO-HI-2"/>
      <sheetName val="TRO-AL"/>
      <sheetName val="TRO-EL"/>
      <sheetName val="VR-POD"/>
      <sheetName val="OGR"/>
      <sheetName val="POD"/>
      <sheetName val="ADM-1"/>
      <sheetName val="ADM-2"/>
      <sheetName val="ZELENI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59999389629810485"/>
  </sheetPr>
  <dimension ref="A1:F33"/>
  <sheetViews>
    <sheetView zoomScale="130" zoomScaleNormal="130" zoomScaleSheetLayoutView="130" workbookViewId="0">
      <selection activeCell="C5" sqref="C5"/>
    </sheetView>
  </sheetViews>
  <sheetFormatPr defaultColWidth="8" defaultRowHeight="12.75" x14ac:dyDescent="0.2"/>
  <cols>
    <col min="1" max="1" width="10.5703125" customWidth="1"/>
    <col min="2" max="2" width="53.85546875" customWidth="1"/>
    <col min="3" max="3" width="19.85546875" style="52" customWidth="1"/>
    <col min="4" max="4" width="6.42578125" customWidth="1"/>
    <col min="5" max="6" width="9.85546875" customWidth="1"/>
  </cols>
  <sheetData>
    <row r="1" spans="1:6" s="80" customFormat="1" ht="24" customHeight="1" thickBot="1" x14ac:dyDescent="0.25">
      <c r="A1" s="213" t="s">
        <v>83</v>
      </c>
      <c r="B1" s="213"/>
      <c r="C1" s="213"/>
      <c r="E1" s="82"/>
    </row>
    <row r="2" spans="1:6" s="62" customFormat="1" ht="54.75" customHeight="1" thickTop="1" x14ac:dyDescent="0.2">
      <c r="A2" s="214" t="s">
        <v>96</v>
      </c>
      <c r="B2" s="214"/>
      <c r="C2" s="214"/>
    </row>
    <row r="3" spans="1:6" x14ac:dyDescent="0.2">
      <c r="A3" s="13"/>
      <c r="B3" s="13"/>
      <c r="C3" s="53"/>
    </row>
    <row r="4" spans="1:6" x14ac:dyDescent="0.2">
      <c r="A4" s="109" t="s">
        <v>0</v>
      </c>
      <c r="B4" s="54" t="s">
        <v>97</v>
      </c>
      <c r="C4" s="55">
        <f>SUM(' NEHAJSKA-SANITARNI ČVOR '!F11,' NEHAJSKA-SANITARNI ČVOR '!F13,' NEHAJSKA-SANITARNI ČVOR '!F15,' NEHAJSKA-SANITARNI ČVOR '!F17,' NEHAJSKA-SANITARNI ČVOR '!F19,' NEHAJSKA-SANITARNI ČVOR '!F22,' NEHAJSKA-SANITARNI ČVOR '!F23,' NEHAJSKA-SANITARNI ČVOR '!F24,' NEHAJSKA-SANITARNI ČVOR '!F26,' NEHAJSKA-SANITARNI ČVOR '!F30,' NEHAJSKA-SANITARNI ČVOR '!F32,' NEHAJSKA-SANITARNI ČVOR '!F34,' NEHAJSKA-SANITARNI ČVOR '!F36,' NEHAJSKA-SANITARNI ČVOR '!F39,' NEHAJSKA-SANITARNI ČVOR '!F42)</f>
        <v>0</v>
      </c>
      <c r="F4" s="8"/>
    </row>
    <row r="5" spans="1:6" x14ac:dyDescent="0.2">
      <c r="A5" s="5"/>
      <c r="B5" s="13"/>
      <c r="C5" s="53"/>
    </row>
    <row r="6" spans="1:6" x14ac:dyDescent="0.2">
      <c r="A6" s="59"/>
      <c r="B6" s="59"/>
      <c r="C6" s="131"/>
      <c r="D6" s="13"/>
      <c r="E6" s="13"/>
    </row>
    <row r="7" spans="1:6" x14ac:dyDescent="0.2">
      <c r="D7" s="13"/>
      <c r="E7" s="13"/>
    </row>
    <row r="8" spans="1:6" s="62" customFormat="1" ht="15" customHeight="1" x14ac:dyDescent="0.2">
      <c r="A8" s="179"/>
      <c r="B8" s="180" t="s">
        <v>31</v>
      </c>
      <c r="C8" s="181">
        <f>SUM(C4:C6)</f>
        <v>0</v>
      </c>
    </row>
    <row r="9" spans="1:6" s="62" customFormat="1" ht="15" customHeight="1" x14ac:dyDescent="0.2">
      <c r="A9" s="54"/>
      <c r="B9" s="54"/>
      <c r="C9" s="135"/>
    </row>
    <row r="10" spans="1:6" s="62" customFormat="1" ht="15" customHeight="1" x14ac:dyDescent="0.2">
      <c r="A10" s="182"/>
      <c r="B10" s="182" t="s">
        <v>78</v>
      </c>
      <c r="C10" s="183">
        <f>C13-C8</f>
        <v>0</v>
      </c>
    </row>
    <row r="11" spans="1:6" s="62" customFormat="1" ht="7.5" customHeight="1" thickBot="1" x14ac:dyDescent="0.25">
      <c r="A11" s="137"/>
      <c r="B11" s="137"/>
      <c r="C11" s="138"/>
    </row>
    <row r="12" spans="1:6" s="62" customFormat="1" ht="7.5" customHeight="1" thickTop="1" x14ac:dyDescent="0.2">
      <c r="A12" s="134"/>
      <c r="B12" s="134"/>
      <c r="C12" s="136"/>
    </row>
    <row r="13" spans="1:6" s="62" customFormat="1" ht="15" customHeight="1" x14ac:dyDescent="0.2">
      <c r="A13" s="184"/>
      <c r="B13" s="184" t="s">
        <v>79</v>
      </c>
      <c r="C13" s="185">
        <f>C8*1.25</f>
        <v>0</v>
      </c>
    </row>
    <row r="14" spans="1:6" x14ac:dyDescent="0.2">
      <c r="A14" s="54"/>
      <c r="B14" s="54"/>
    </row>
    <row r="15" spans="1:6" ht="13.5" x14ac:dyDescent="0.25">
      <c r="A15" s="216" t="s">
        <v>77</v>
      </c>
      <c r="B15" s="216"/>
      <c r="C15" s="139"/>
    </row>
    <row r="16" spans="1:6" ht="12.75" customHeight="1" x14ac:dyDescent="0.25">
      <c r="A16" s="140"/>
      <c r="B16" s="140"/>
      <c r="C16" s="139"/>
    </row>
    <row r="17" spans="1:5" s="132" customFormat="1" x14ac:dyDescent="0.25">
      <c r="A17" s="216" t="s">
        <v>81</v>
      </c>
      <c r="B17" s="216"/>
      <c r="C17" s="139"/>
    </row>
    <row r="18" spans="1:5" ht="6.95" customHeight="1" x14ac:dyDescent="0.2">
      <c r="A18" s="125"/>
      <c r="B18" s="125"/>
      <c r="C18" s="141"/>
    </row>
    <row r="19" spans="1:5" ht="12.75" customHeight="1" x14ac:dyDescent="0.2">
      <c r="A19" s="215" t="s">
        <v>86</v>
      </c>
      <c r="B19" s="215"/>
      <c r="C19" s="215"/>
    </row>
    <row r="20" spans="1:5" x14ac:dyDescent="0.2">
      <c r="A20" s="215"/>
      <c r="B20" s="215"/>
      <c r="C20" s="215"/>
    </row>
    <row r="21" spans="1:5" ht="15.75" customHeight="1" x14ac:dyDescent="0.2">
      <c r="A21" s="215"/>
      <c r="B21" s="215"/>
      <c r="C21" s="215"/>
    </row>
    <row r="22" spans="1:5" x14ac:dyDescent="0.2">
      <c r="A22" s="215" t="s">
        <v>80</v>
      </c>
      <c r="B22" s="215"/>
      <c r="C22" s="215"/>
    </row>
    <row r="23" spans="1:5" x14ac:dyDescent="0.2">
      <c r="A23" s="215"/>
      <c r="B23" s="215"/>
      <c r="C23" s="215"/>
    </row>
    <row r="24" spans="1:5" x14ac:dyDescent="0.2">
      <c r="A24" s="215"/>
      <c r="B24" s="215"/>
      <c r="C24" s="215"/>
    </row>
    <row r="25" spans="1:5" ht="34.5" customHeight="1" x14ac:dyDescent="0.2">
      <c r="A25" s="215"/>
      <c r="B25" s="215"/>
      <c r="C25" s="215"/>
    </row>
    <row r="31" spans="1:5" x14ac:dyDescent="0.2">
      <c r="E31" s="4"/>
    </row>
    <row r="33" spans="3:3" x14ac:dyDescent="0.2">
      <c r="C33" s="133"/>
    </row>
  </sheetData>
  <sheetProtection selectLockedCells="1" selectUnlockedCells="1"/>
  <mergeCells count="6">
    <mergeCell ref="A1:C1"/>
    <mergeCell ref="A2:C2"/>
    <mergeCell ref="A19:C21"/>
    <mergeCell ref="A22:C25"/>
    <mergeCell ref="A15:B15"/>
    <mergeCell ref="A17:B17"/>
  </mergeCells>
  <pageMargins left="0.90555555555555556" right="0.59027777777777779" top="1.0354166666666667" bottom="0.66666666666666663" header="0.51180555555555551" footer="0.51180555555555551"/>
  <pageSetup paperSize="9" firstPageNumber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MJ58"/>
  <sheetViews>
    <sheetView tabSelected="1" zoomScaleNormal="100" zoomScaleSheetLayoutView="115" workbookViewId="0">
      <selection activeCell="H11" sqref="H11"/>
    </sheetView>
  </sheetViews>
  <sheetFormatPr defaultColWidth="9.140625" defaultRowHeight="12.75" customHeight="1" x14ac:dyDescent="0.2"/>
  <cols>
    <col min="1" max="1" width="5.140625" style="73" customWidth="1"/>
    <col min="2" max="2" width="44.7109375" style="63" customWidth="1"/>
    <col min="3" max="3" width="7.5703125" style="72" customWidth="1"/>
    <col min="4" max="4" width="9.85546875" style="210" customWidth="1"/>
    <col min="5" max="5" width="10.42578125" style="64" customWidth="1"/>
    <col min="6" max="6" width="17" style="71" customWidth="1"/>
    <col min="7" max="7" width="9.5703125" style="156" customWidth="1"/>
    <col min="8" max="8" width="8.140625" style="65" customWidth="1"/>
    <col min="9" max="9" width="9" style="156" customWidth="1"/>
    <col min="10" max="10" width="7.28515625" style="156" customWidth="1"/>
    <col min="11" max="1024" width="9.5703125" style="156" customWidth="1"/>
    <col min="1025" max="16384" width="9.140625" style="74"/>
  </cols>
  <sheetData>
    <row r="1" spans="1:1024" ht="12.75" customHeight="1" x14ac:dyDescent="0.2">
      <c r="A1" s="75"/>
      <c r="B1" s="76"/>
      <c r="C1" s="77"/>
      <c r="D1" s="195"/>
      <c r="E1" s="78"/>
      <c r="F1" s="79"/>
      <c r="G1" s="80"/>
      <c r="H1" s="81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  <c r="IW1" s="80"/>
      <c r="IX1" s="80"/>
      <c r="IY1" s="80"/>
      <c r="IZ1" s="80"/>
      <c r="JA1" s="80"/>
      <c r="JB1" s="80"/>
      <c r="JC1" s="80"/>
      <c r="JD1" s="80"/>
      <c r="JE1" s="80"/>
      <c r="JF1" s="80"/>
      <c r="JG1" s="80"/>
      <c r="JH1" s="80"/>
      <c r="JI1" s="80"/>
      <c r="JJ1" s="80"/>
      <c r="JK1" s="80"/>
      <c r="JL1" s="80"/>
      <c r="JM1" s="80"/>
      <c r="JN1" s="80"/>
      <c r="JO1" s="80"/>
      <c r="JP1" s="80"/>
      <c r="JQ1" s="80"/>
      <c r="JR1" s="80"/>
      <c r="JS1" s="80"/>
      <c r="JT1" s="80"/>
      <c r="JU1" s="80"/>
      <c r="JV1" s="80"/>
      <c r="JW1" s="80"/>
      <c r="JX1" s="80"/>
      <c r="JY1" s="80"/>
      <c r="JZ1" s="80"/>
      <c r="KA1" s="80"/>
      <c r="KB1" s="80"/>
      <c r="KC1" s="80"/>
      <c r="KD1" s="80"/>
      <c r="KE1" s="80"/>
      <c r="KF1" s="80"/>
      <c r="KG1" s="80"/>
      <c r="KH1" s="80"/>
      <c r="KI1" s="80"/>
      <c r="KJ1" s="80"/>
      <c r="KK1" s="80"/>
      <c r="KL1" s="80"/>
      <c r="KM1" s="80"/>
      <c r="KN1" s="80"/>
      <c r="KO1" s="80"/>
      <c r="KP1" s="80"/>
      <c r="KQ1" s="80"/>
      <c r="KR1" s="80"/>
      <c r="KS1" s="80"/>
      <c r="KT1" s="80"/>
      <c r="KU1" s="80"/>
      <c r="KV1" s="80"/>
      <c r="KW1" s="80"/>
      <c r="KX1" s="80"/>
      <c r="KY1" s="80"/>
      <c r="KZ1" s="80"/>
      <c r="LA1" s="80"/>
      <c r="LB1" s="80"/>
      <c r="LC1" s="80"/>
      <c r="LD1" s="80"/>
      <c r="LE1" s="80"/>
      <c r="LF1" s="80"/>
      <c r="LG1" s="80"/>
      <c r="LH1" s="80"/>
      <c r="LI1" s="80"/>
      <c r="LJ1" s="80"/>
      <c r="LK1" s="80"/>
      <c r="LL1" s="80"/>
      <c r="LM1" s="80"/>
      <c r="LN1" s="80"/>
      <c r="LO1" s="80"/>
      <c r="LP1" s="80"/>
      <c r="LQ1" s="80"/>
      <c r="LR1" s="80"/>
      <c r="LS1" s="80"/>
      <c r="LT1" s="80"/>
      <c r="LU1" s="80"/>
      <c r="LV1" s="80"/>
      <c r="LW1" s="80"/>
      <c r="LX1" s="80"/>
      <c r="LY1" s="80"/>
      <c r="LZ1" s="80"/>
      <c r="MA1" s="80"/>
      <c r="MB1" s="80"/>
      <c r="MC1" s="80"/>
      <c r="MD1" s="80"/>
      <c r="ME1" s="80"/>
      <c r="MF1" s="80"/>
      <c r="MG1" s="80"/>
      <c r="MH1" s="80"/>
      <c r="MI1" s="80"/>
      <c r="MJ1" s="80"/>
      <c r="MK1" s="80"/>
      <c r="ML1" s="80"/>
      <c r="MM1" s="80"/>
      <c r="MN1" s="80"/>
      <c r="MO1" s="80"/>
      <c r="MP1" s="80"/>
      <c r="MQ1" s="80"/>
      <c r="MR1" s="80"/>
      <c r="MS1" s="80"/>
      <c r="MT1" s="80"/>
      <c r="MU1" s="80"/>
      <c r="MV1" s="80"/>
      <c r="MW1" s="80"/>
      <c r="MX1" s="80"/>
      <c r="MY1" s="80"/>
      <c r="MZ1" s="80"/>
      <c r="NA1" s="80"/>
      <c r="NB1" s="80"/>
      <c r="NC1" s="80"/>
      <c r="ND1" s="80"/>
      <c r="NE1" s="80"/>
      <c r="NF1" s="80"/>
      <c r="NG1" s="80"/>
      <c r="NH1" s="80"/>
      <c r="NI1" s="80"/>
      <c r="NJ1" s="80"/>
      <c r="NK1" s="80"/>
      <c r="NL1" s="80"/>
      <c r="NM1" s="80"/>
      <c r="NN1" s="80"/>
      <c r="NO1" s="80"/>
      <c r="NP1" s="80"/>
      <c r="NQ1" s="80"/>
      <c r="NR1" s="80"/>
      <c r="NS1" s="80"/>
      <c r="NT1" s="80"/>
      <c r="NU1" s="80"/>
      <c r="NV1" s="80"/>
      <c r="NW1" s="80"/>
      <c r="NX1" s="80"/>
      <c r="NY1" s="80"/>
      <c r="NZ1" s="80"/>
      <c r="OA1" s="80"/>
      <c r="OB1" s="80"/>
      <c r="OC1" s="80"/>
      <c r="OD1" s="80"/>
      <c r="OE1" s="80"/>
      <c r="OF1" s="80"/>
      <c r="OG1" s="80"/>
      <c r="OH1" s="80"/>
      <c r="OI1" s="80"/>
      <c r="OJ1" s="80"/>
      <c r="OK1" s="80"/>
      <c r="OL1" s="80"/>
      <c r="OM1" s="80"/>
      <c r="ON1" s="80"/>
      <c r="OO1" s="80"/>
      <c r="OP1" s="80"/>
      <c r="OQ1" s="80"/>
      <c r="OR1" s="80"/>
      <c r="OS1" s="80"/>
      <c r="OT1" s="80"/>
      <c r="OU1" s="80"/>
      <c r="OV1" s="80"/>
      <c r="OW1" s="80"/>
      <c r="OX1" s="80"/>
      <c r="OY1" s="80"/>
      <c r="OZ1" s="80"/>
      <c r="PA1" s="80"/>
      <c r="PB1" s="80"/>
      <c r="PC1" s="80"/>
      <c r="PD1" s="80"/>
      <c r="PE1" s="80"/>
      <c r="PF1" s="80"/>
      <c r="PG1" s="80"/>
      <c r="PH1" s="80"/>
      <c r="PI1" s="80"/>
      <c r="PJ1" s="80"/>
      <c r="PK1" s="80"/>
      <c r="PL1" s="80"/>
      <c r="PM1" s="80"/>
      <c r="PN1" s="80"/>
      <c r="PO1" s="80"/>
      <c r="PP1" s="80"/>
      <c r="PQ1" s="80"/>
      <c r="PR1" s="80"/>
      <c r="PS1" s="80"/>
      <c r="PT1" s="80"/>
      <c r="PU1" s="80"/>
      <c r="PV1" s="80"/>
      <c r="PW1" s="80"/>
      <c r="PX1" s="80"/>
      <c r="PY1" s="80"/>
      <c r="PZ1" s="80"/>
      <c r="QA1" s="80"/>
      <c r="QB1" s="80"/>
      <c r="QC1" s="80"/>
      <c r="QD1" s="80"/>
      <c r="QE1" s="80"/>
      <c r="QF1" s="80"/>
      <c r="QG1" s="80"/>
      <c r="QH1" s="80"/>
      <c r="QI1" s="80"/>
      <c r="QJ1" s="80"/>
      <c r="QK1" s="80"/>
      <c r="QL1" s="80"/>
      <c r="QM1" s="80"/>
      <c r="QN1" s="80"/>
      <c r="QO1" s="80"/>
      <c r="QP1" s="80"/>
      <c r="QQ1" s="80"/>
      <c r="QR1" s="80"/>
      <c r="QS1" s="80"/>
      <c r="QT1" s="80"/>
      <c r="QU1" s="80"/>
      <c r="QV1" s="80"/>
      <c r="QW1" s="80"/>
      <c r="QX1" s="80"/>
      <c r="QY1" s="80"/>
      <c r="QZ1" s="80"/>
      <c r="RA1" s="80"/>
      <c r="RB1" s="80"/>
      <c r="RC1" s="80"/>
      <c r="RD1" s="80"/>
      <c r="RE1" s="80"/>
      <c r="RF1" s="80"/>
      <c r="RG1" s="80"/>
      <c r="RH1" s="80"/>
      <c r="RI1" s="80"/>
      <c r="RJ1" s="80"/>
      <c r="RK1" s="80"/>
      <c r="RL1" s="80"/>
      <c r="RM1" s="80"/>
      <c r="RN1" s="80"/>
      <c r="RO1" s="80"/>
      <c r="RP1" s="80"/>
      <c r="RQ1" s="80"/>
      <c r="RR1" s="80"/>
      <c r="RS1" s="80"/>
      <c r="RT1" s="80"/>
      <c r="RU1" s="80"/>
      <c r="RV1" s="80"/>
      <c r="RW1" s="80"/>
      <c r="RX1" s="80"/>
      <c r="RY1" s="80"/>
      <c r="RZ1" s="80"/>
      <c r="SA1" s="80"/>
      <c r="SB1" s="80"/>
      <c r="SC1" s="80"/>
      <c r="SD1" s="80"/>
      <c r="SE1" s="80"/>
      <c r="SF1" s="80"/>
      <c r="SG1" s="80"/>
      <c r="SH1" s="80"/>
      <c r="SI1" s="80"/>
      <c r="SJ1" s="80"/>
      <c r="SK1" s="80"/>
      <c r="SL1" s="80"/>
      <c r="SM1" s="80"/>
      <c r="SN1" s="80"/>
      <c r="SO1" s="80"/>
      <c r="SP1" s="80"/>
      <c r="SQ1" s="80"/>
      <c r="SR1" s="80"/>
      <c r="SS1" s="80"/>
      <c r="ST1" s="80"/>
      <c r="SU1" s="80"/>
      <c r="SV1" s="80"/>
      <c r="SW1" s="80"/>
      <c r="SX1" s="80"/>
      <c r="SY1" s="80"/>
      <c r="SZ1" s="80"/>
      <c r="TA1" s="80"/>
      <c r="TB1" s="80"/>
      <c r="TC1" s="80"/>
      <c r="TD1" s="80"/>
      <c r="TE1" s="80"/>
      <c r="TF1" s="80"/>
      <c r="TG1" s="80"/>
      <c r="TH1" s="80"/>
      <c r="TI1" s="80"/>
      <c r="TJ1" s="80"/>
      <c r="TK1" s="80"/>
      <c r="TL1" s="80"/>
      <c r="TM1" s="80"/>
      <c r="TN1" s="80"/>
      <c r="TO1" s="80"/>
      <c r="TP1" s="80"/>
      <c r="TQ1" s="80"/>
      <c r="TR1" s="80"/>
      <c r="TS1" s="80"/>
      <c r="TT1" s="80"/>
      <c r="TU1" s="80"/>
      <c r="TV1" s="80"/>
      <c r="TW1" s="80"/>
      <c r="TX1" s="80"/>
      <c r="TY1" s="80"/>
      <c r="TZ1" s="80"/>
      <c r="UA1" s="80"/>
      <c r="UB1" s="80"/>
      <c r="UC1" s="80"/>
      <c r="UD1" s="80"/>
      <c r="UE1" s="80"/>
      <c r="UF1" s="80"/>
      <c r="UG1" s="80"/>
      <c r="UH1" s="80"/>
      <c r="UI1" s="80"/>
      <c r="UJ1" s="80"/>
      <c r="UK1" s="80"/>
      <c r="UL1" s="80"/>
      <c r="UM1" s="80"/>
      <c r="UN1" s="80"/>
      <c r="UO1" s="80"/>
      <c r="UP1" s="80"/>
      <c r="UQ1" s="80"/>
      <c r="UR1" s="80"/>
      <c r="US1" s="80"/>
      <c r="UT1" s="80"/>
      <c r="UU1" s="80"/>
      <c r="UV1" s="80"/>
      <c r="UW1" s="80"/>
      <c r="UX1" s="80"/>
      <c r="UY1" s="80"/>
      <c r="UZ1" s="80"/>
      <c r="VA1" s="80"/>
      <c r="VB1" s="80"/>
      <c r="VC1" s="80"/>
      <c r="VD1" s="80"/>
      <c r="VE1" s="80"/>
      <c r="VF1" s="80"/>
      <c r="VG1" s="80"/>
      <c r="VH1" s="80"/>
      <c r="VI1" s="80"/>
      <c r="VJ1" s="80"/>
      <c r="VK1" s="80"/>
      <c r="VL1" s="80"/>
      <c r="VM1" s="80"/>
      <c r="VN1" s="80"/>
      <c r="VO1" s="80"/>
      <c r="VP1" s="80"/>
      <c r="VQ1" s="80"/>
      <c r="VR1" s="80"/>
      <c r="VS1" s="80"/>
      <c r="VT1" s="80"/>
      <c r="VU1" s="80"/>
      <c r="VV1" s="80"/>
      <c r="VW1" s="80"/>
      <c r="VX1" s="80"/>
      <c r="VY1" s="80"/>
      <c r="VZ1" s="80"/>
      <c r="WA1" s="80"/>
      <c r="WB1" s="80"/>
      <c r="WC1" s="80"/>
      <c r="WD1" s="80"/>
      <c r="WE1" s="80"/>
      <c r="WF1" s="80"/>
      <c r="WG1" s="80"/>
      <c r="WH1" s="80"/>
      <c r="WI1" s="80"/>
      <c r="WJ1" s="80"/>
      <c r="WK1" s="80"/>
      <c r="WL1" s="80"/>
      <c r="WM1" s="80"/>
      <c r="WN1" s="80"/>
      <c r="WO1" s="80"/>
      <c r="WP1" s="80"/>
      <c r="WQ1" s="80"/>
      <c r="WR1" s="80"/>
      <c r="WS1" s="80"/>
      <c r="WT1" s="80"/>
      <c r="WU1" s="80"/>
      <c r="WV1" s="80"/>
      <c r="WW1" s="80"/>
      <c r="WX1" s="80"/>
      <c r="WY1" s="80"/>
      <c r="WZ1" s="80"/>
      <c r="XA1" s="80"/>
      <c r="XB1" s="80"/>
      <c r="XC1" s="80"/>
      <c r="XD1" s="80"/>
      <c r="XE1" s="80"/>
      <c r="XF1" s="80"/>
      <c r="XG1" s="80"/>
      <c r="XH1" s="80"/>
      <c r="XI1" s="80"/>
      <c r="XJ1" s="80"/>
      <c r="XK1" s="80"/>
      <c r="XL1" s="80"/>
      <c r="XM1" s="80"/>
      <c r="XN1" s="80"/>
      <c r="XO1" s="80"/>
      <c r="XP1" s="80"/>
      <c r="XQ1" s="80"/>
      <c r="XR1" s="80"/>
      <c r="XS1" s="80"/>
      <c r="XT1" s="80"/>
      <c r="XU1" s="80"/>
      <c r="XV1" s="80"/>
      <c r="XW1" s="80"/>
      <c r="XX1" s="80"/>
      <c r="XY1" s="80"/>
      <c r="XZ1" s="80"/>
      <c r="YA1" s="80"/>
      <c r="YB1" s="80"/>
      <c r="YC1" s="80"/>
      <c r="YD1" s="80"/>
      <c r="YE1" s="80"/>
      <c r="YF1" s="80"/>
      <c r="YG1" s="80"/>
      <c r="YH1" s="80"/>
      <c r="YI1" s="80"/>
      <c r="YJ1" s="80"/>
      <c r="YK1" s="80"/>
      <c r="YL1" s="80"/>
      <c r="YM1" s="80"/>
      <c r="YN1" s="80"/>
      <c r="YO1" s="80"/>
      <c r="YP1" s="80"/>
      <c r="YQ1" s="80"/>
      <c r="YR1" s="80"/>
      <c r="YS1" s="80"/>
      <c r="YT1" s="80"/>
      <c r="YU1" s="80"/>
      <c r="YV1" s="80"/>
      <c r="YW1" s="80"/>
      <c r="YX1" s="80"/>
      <c r="YY1" s="80"/>
      <c r="YZ1" s="80"/>
      <c r="ZA1" s="80"/>
      <c r="ZB1" s="80"/>
      <c r="ZC1" s="80"/>
      <c r="ZD1" s="80"/>
      <c r="ZE1" s="80"/>
      <c r="ZF1" s="80"/>
      <c r="ZG1" s="80"/>
      <c r="ZH1" s="80"/>
      <c r="ZI1" s="80"/>
      <c r="ZJ1" s="80"/>
      <c r="ZK1" s="80"/>
      <c r="ZL1" s="80"/>
      <c r="ZM1" s="80"/>
      <c r="ZN1" s="80"/>
      <c r="ZO1" s="80"/>
      <c r="ZP1" s="80"/>
      <c r="ZQ1" s="80"/>
      <c r="ZR1" s="80"/>
      <c r="ZS1" s="80"/>
      <c r="ZT1" s="80"/>
      <c r="ZU1" s="80"/>
      <c r="ZV1" s="80"/>
      <c r="ZW1" s="80"/>
      <c r="ZX1" s="80"/>
      <c r="ZY1" s="80"/>
      <c r="ZZ1" s="80"/>
      <c r="AAA1" s="80"/>
      <c r="AAB1" s="80"/>
      <c r="AAC1" s="80"/>
      <c r="AAD1" s="80"/>
      <c r="AAE1" s="80"/>
      <c r="AAF1" s="80"/>
      <c r="AAG1" s="80"/>
      <c r="AAH1" s="80"/>
      <c r="AAI1" s="80"/>
      <c r="AAJ1" s="80"/>
      <c r="AAK1" s="80"/>
      <c r="AAL1" s="80"/>
      <c r="AAM1" s="80"/>
      <c r="AAN1" s="80"/>
      <c r="AAO1" s="80"/>
      <c r="AAP1" s="80"/>
      <c r="AAQ1" s="80"/>
      <c r="AAR1" s="80"/>
      <c r="AAS1" s="80"/>
      <c r="AAT1" s="80"/>
      <c r="AAU1" s="80"/>
      <c r="AAV1" s="80"/>
      <c r="AAW1" s="80"/>
      <c r="AAX1" s="80"/>
      <c r="AAY1" s="80"/>
      <c r="AAZ1" s="80"/>
      <c r="ABA1" s="80"/>
      <c r="ABB1" s="80"/>
      <c r="ABC1" s="80"/>
      <c r="ABD1" s="80"/>
      <c r="ABE1" s="80"/>
      <c r="ABF1" s="80"/>
      <c r="ABG1" s="80"/>
      <c r="ABH1" s="80"/>
      <c r="ABI1" s="80"/>
      <c r="ABJ1" s="80"/>
      <c r="ABK1" s="80"/>
      <c r="ABL1" s="80"/>
      <c r="ABM1" s="80"/>
      <c r="ABN1" s="80"/>
      <c r="ABO1" s="80"/>
      <c r="ABP1" s="80"/>
      <c r="ABQ1" s="80"/>
      <c r="ABR1" s="80"/>
      <c r="ABS1" s="80"/>
      <c r="ABT1" s="80"/>
      <c r="ABU1" s="80"/>
      <c r="ABV1" s="80"/>
      <c r="ABW1" s="80"/>
      <c r="ABX1" s="80"/>
      <c r="ABY1" s="80"/>
      <c r="ABZ1" s="80"/>
      <c r="ACA1" s="80"/>
      <c r="ACB1" s="80"/>
      <c r="ACC1" s="80"/>
      <c r="ACD1" s="80"/>
      <c r="ACE1" s="80"/>
      <c r="ACF1" s="80"/>
      <c r="ACG1" s="80"/>
      <c r="ACH1" s="80"/>
      <c r="ACI1" s="80"/>
      <c r="ACJ1" s="80"/>
      <c r="ACK1" s="80"/>
      <c r="ACL1" s="80"/>
      <c r="ACM1" s="80"/>
      <c r="ACN1" s="80"/>
      <c r="ACO1" s="80"/>
      <c r="ACP1" s="80"/>
      <c r="ACQ1" s="80"/>
      <c r="ACR1" s="80"/>
      <c r="ACS1" s="80"/>
      <c r="ACT1" s="80"/>
      <c r="ACU1" s="80"/>
      <c r="ACV1" s="80"/>
      <c r="ACW1" s="80"/>
      <c r="ACX1" s="80"/>
      <c r="ACY1" s="80"/>
      <c r="ACZ1" s="80"/>
      <c r="ADA1" s="80"/>
      <c r="ADB1" s="80"/>
      <c r="ADC1" s="80"/>
      <c r="ADD1" s="80"/>
      <c r="ADE1" s="80"/>
      <c r="ADF1" s="80"/>
      <c r="ADG1" s="80"/>
      <c r="ADH1" s="80"/>
      <c r="ADI1" s="80"/>
      <c r="ADJ1" s="80"/>
      <c r="ADK1" s="80"/>
      <c r="ADL1" s="80"/>
      <c r="ADM1" s="80"/>
      <c r="ADN1" s="80"/>
      <c r="ADO1" s="80"/>
      <c r="ADP1" s="80"/>
      <c r="ADQ1" s="80"/>
      <c r="ADR1" s="80"/>
      <c r="ADS1" s="80"/>
      <c r="ADT1" s="80"/>
      <c r="ADU1" s="80"/>
      <c r="ADV1" s="80"/>
      <c r="ADW1" s="80"/>
      <c r="ADX1" s="80"/>
      <c r="ADY1" s="80"/>
      <c r="ADZ1" s="80"/>
      <c r="AEA1" s="80"/>
      <c r="AEB1" s="80"/>
      <c r="AEC1" s="80"/>
      <c r="AED1" s="80"/>
      <c r="AEE1" s="80"/>
      <c r="AEF1" s="80"/>
      <c r="AEG1" s="80"/>
      <c r="AEH1" s="80"/>
      <c r="AEI1" s="80"/>
      <c r="AEJ1" s="80"/>
      <c r="AEK1" s="80"/>
      <c r="AEL1" s="80"/>
      <c r="AEM1" s="80"/>
      <c r="AEN1" s="80"/>
      <c r="AEO1" s="80"/>
      <c r="AEP1" s="80"/>
      <c r="AEQ1" s="80"/>
      <c r="AER1" s="80"/>
      <c r="AES1" s="80"/>
      <c r="AET1" s="80"/>
      <c r="AEU1" s="80"/>
      <c r="AEV1" s="80"/>
      <c r="AEW1" s="80"/>
      <c r="AEX1" s="80"/>
      <c r="AEY1" s="80"/>
      <c r="AEZ1" s="80"/>
      <c r="AFA1" s="80"/>
      <c r="AFB1" s="80"/>
      <c r="AFC1" s="80"/>
      <c r="AFD1" s="80"/>
      <c r="AFE1" s="80"/>
      <c r="AFF1" s="80"/>
      <c r="AFG1" s="80"/>
      <c r="AFH1" s="80"/>
      <c r="AFI1" s="80"/>
      <c r="AFJ1" s="80"/>
      <c r="AFK1" s="80"/>
      <c r="AFL1" s="80"/>
      <c r="AFM1" s="80"/>
      <c r="AFN1" s="80"/>
      <c r="AFO1" s="80"/>
      <c r="AFP1" s="80"/>
      <c r="AFQ1" s="80"/>
      <c r="AFR1" s="80"/>
      <c r="AFS1" s="80"/>
      <c r="AFT1" s="80"/>
      <c r="AFU1" s="80"/>
      <c r="AFV1" s="80"/>
      <c r="AFW1" s="80"/>
      <c r="AFX1" s="80"/>
      <c r="AFY1" s="80"/>
      <c r="AFZ1" s="80"/>
      <c r="AGA1" s="80"/>
      <c r="AGB1" s="80"/>
      <c r="AGC1" s="80"/>
      <c r="AGD1" s="80"/>
      <c r="AGE1" s="80"/>
      <c r="AGF1" s="80"/>
      <c r="AGG1" s="80"/>
      <c r="AGH1" s="80"/>
      <c r="AGI1" s="80"/>
      <c r="AGJ1" s="80"/>
      <c r="AGK1" s="80"/>
      <c r="AGL1" s="80"/>
      <c r="AGM1" s="80"/>
      <c r="AGN1" s="80"/>
      <c r="AGO1" s="80"/>
      <c r="AGP1" s="80"/>
      <c r="AGQ1" s="80"/>
      <c r="AGR1" s="80"/>
      <c r="AGS1" s="80"/>
      <c r="AGT1" s="80"/>
      <c r="AGU1" s="80"/>
      <c r="AGV1" s="80"/>
      <c r="AGW1" s="80"/>
      <c r="AGX1" s="80"/>
      <c r="AGY1" s="80"/>
      <c r="AGZ1" s="80"/>
      <c r="AHA1" s="80"/>
      <c r="AHB1" s="80"/>
      <c r="AHC1" s="80"/>
      <c r="AHD1" s="80"/>
      <c r="AHE1" s="80"/>
      <c r="AHF1" s="80"/>
      <c r="AHG1" s="80"/>
      <c r="AHH1" s="80"/>
      <c r="AHI1" s="80"/>
      <c r="AHJ1" s="80"/>
      <c r="AHK1" s="80"/>
      <c r="AHL1" s="80"/>
      <c r="AHM1" s="80"/>
      <c r="AHN1" s="80"/>
      <c r="AHO1" s="80"/>
      <c r="AHP1" s="80"/>
      <c r="AHQ1" s="80"/>
      <c r="AHR1" s="80"/>
      <c r="AHS1" s="80"/>
      <c r="AHT1" s="80"/>
      <c r="AHU1" s="80"/>
      <c r="AHV1" s="80"/>
      <c r="AHW1" s="80"/>
      <c r="AHX1" s="80"/>
      <c r="AHY1" s="80"/>
      <c r="AHZ1" s="80"/>
      <c r="AIA1" s="80"/>
      <c r="AIB1" s="80"/>
      <c r="AIC1" s="80"/>
      <c r="AID1" s="80"/>
      <c r="AIE1" s="80"/>
      <c r="AIF1" s="80"/>
      <c r="AIG1" s="80"/>
      <c r="AIH1" s="80"/>
      <c r="AII1" s="80"/>
      <c r="AIJ1" s="80"/>
      <c r="AIK1" s="80"/>
      <c r="AIL1" s="80"/>
      <c r="AIM1" s="80"/>
      <c r="AIN1" s="80"/>
      <c r="AIO1" s="80"/>
      <c r="AIP1" s="80"/>
      <c r="AIQ1" s="80"/>
      <c r="AIR1" s="80"/>
      <c r="AIS1" s="80"/>
      <c r="AIT1" s="80"/>
      <c r="AIU1" s="80"/>
      <c r="AIV1" s="80"/>
      <c r="AIW1" s="80"/>
      <c r="AIX1" s="80"/>
      <c r="AIY1" s="80"/>
      <c r="AIZ1" s="80"/>
      <c r="AJA1" s="80"/>
      <c r="AJB1" s="80"/>
      <c r="AJC1" s="80"/>
      <c r="AJD1" s="80"/>
      <c r="AJE1" s="80"/>
      <c r="AJF1" s="80"/>
      <c r="AJG1" s="80"/>
      <c r="AJH1" s="80"/>
      <c r="AJI1" s="80"/>
      <c r="AJJ1" s="80"/>
      <c r="AJK1" s="80"/>
      <c r="AJL1" s="80"/>
      <c r="AJM1" s="80"/>
      <c r="AJN1" s="80"/>
      <c r="AJO1" s="80"/>
      <c r="AJP1" s="80"/>
      <c r="AJQ1" s="80"/>
      <c r="AJR1" s="80"/>
      <c r="AJS1" s="80"/>
      <c r="AJT1" s="80"/>
      <c r="AJU1" s="80"/>
      <c r="AJV1" s="80"/>
      <c r="AJW1" s="80"/>
      <c r="AJX1" s="80"/>
      <c r="AJY1" s="80"/>
      <c r="AJZ1" s="80"/>
      <c r="AKA1" s="80"/>
      <c r="AKB1" s="80"/>
      <c r="AKC1" s="80"/>
      <c r="AKD1" s="80"/>
      <c r="AKE1" s="80"/>
      <c r="AKF1" s="80"/>
      <c r="AKG1" s="80"/>
      <c r="AKH1" s="80"/>
      <c r="AKI1" s="80"/>
      <c r="AKJ1" s="80"/>
      <c r="AKK1" s="80"/>
      <c r="AKL1" s="80"/>
      <c r="AKM1" s="80"/>
      <c r="AKN1" s="80"/>
      <c r="AKO1" s="80"/>
      <c r="AKP1" s="80"/>
      <c r="AKQ1" s="80"/>
      <c r="AKR1" s="80"/>
      <c r="AKS1" s="80"/>
      <c r="AKT1" s="80"/>
      <c r="AKU1" s="80"/>
      <c r="AKV1" s="80"/>
      <c r="AKW1" s="80"/>
      <c r="AKX1" s="80"/>
      <c r="AKY1" s="80"/>
      <c r="AKZ1" s="80"/>
      <c r="ALA1" s="80"/>
      <c r="ALB1" s="80"/>
      <c r="ALC1" s="80"/>
      <c r="ALD1" s="80"/>
      <c r="ALE1" s="80"/>
      <c r="ALF1" s="80"/>
      <c r="ALG1" s="80"/>
      <c r="ALH1" s="80"/>
      <c r="ALI1" s="80"/>
      <c r="ALJ1" s="80"/>
      <c r="ALK1" s="80"/>
      <c r="ALL1" s="80"/>
      <c r="ALM1" s="80"/>
      <c r="ALN1" s="80"/>
      <c r="ALO1" s="80"/>
      <c r="ALP1" s="80"/>
      <c r="ALQ1" s="80"/>
      <c r="ALR1" s="80"/>
      <c r="ALS1" s="80"/>
      <c r="ALT1" s="80"/>
      <c r="ALU1" s="80"/>
      <c r="ALV1" s="80"/>
      <c r="ALW1" s="80"/>
      <c r="ALX1" s="80"/>
      <c r="ALY1" s="80"/>
      <c r="ALZ1" s="80"/>
      <c r="AMA1" s="80"/>
      <c r="AMB1" s="80"/>
      <c r="AMC1" s="80"/>
      <c r="AMD1" s="80"/>
      <c r="AME1" s="80"/>
      <c r="AMF1" s="80"/>
      <c r="AMG1" s="80"/>
      <c r="AMH1" s="80"/>
      <c r="AMI1" s="80"/>
      <c r="AMJ1" s="80"/>
    </row>
    <row r="2" spans="1:1024" s="80" customFormat="1" ht="24" customHeight="1" x14ac:dyDescent="0.2">
      <c r="A2" s="217" t="s">
        <v>84</v>
      </c>
      <c r="B2" s="217"/>
      <c r="C2" s="217"/>
      <c r="D2" s="217"/>
      <c r="E2" s="217"/>
      <c r="F2" s="217"/>
      <c r="H2" s="82"/>
    </row>
    <row r="3" spans="1:1024" s="80" customFormat="1" ht="12.75" customHeight="1" x14ac:dyDescent="0.2">
      <c r="B3" s="76"/>
      <c r="C3" s="83"/>
      <c r="D3" s="195"/>
      <c r="E3" s="78"/>
      <c r="F3" s="84"/>
      <c r="H3" s="81"/>
    </row>
    <row r="4" spans="1:1024" s="80" customFormat="1" x14ac:dyDescent="0.2">
      <c r="A4" s="66" t="s">
        <v>70</v>
      </c>
      <c r="B4" s="67" t="s">
        <v>2</v>
      </c>
      <c r="C4" s="68" t="s">
        <v>71</v>
      </c>
      <c r="D4" s="196" t="s">
        <v>9</v>
      </c>
      <c r="E4" s="69" t="s">
        <v>72</v>
      </c>
      <c r="F4" s="70" t="s">
        <v>73</v>
      </c>
      <c r="H4" s="81"/>
    </row>
    <row r="5" spans="1:1024" s="80" customFormat="1" ht="12.75" customHeight="1" x14ac:dyDescent="0.2">
      <c r="B5" s="76"/>
      <c r="C5" s="83"/>
      <c r="D5" s="195"/>
      <c r="E5" s="78"/>
      <c r="F5" s="84"/>
      <c r="H5" s="81"/>
    </row>
    <row r="6" spans="1:1024" s="122" customFormat="1" ht="15" customHeight="1" x14ac:dyDescent="0.2">
      <c r="A6" s="85"/>
      <c r="B6" s="86"/>
      <c r="C6" s="87"/>
      <c r="D6" s="197"/>
      <c r="E6" s="89"/>
      <c r="F6" s="88"/>
      <c r="G6" s="80"/>
      <c r="H6" s="81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1024" s="123" customFormat="1" ht="43.15" customHeight="1" x14ac:dyDescent="0.2">
      <c r="A7" s="162" t="s">
        <v>0</v>
      </c>
      <c r="B7" s="218" t="s">
        <v>98</v>
      </c>
      <c r="C7" s="218"/>
      <c r="D7" s="218"/>
      <c r="E7" s="218"/>
      <c r="F7" s="218"/>
      <c r="H7" s="124"/>
    </row>
    <row r="8" spans="1:1024" s="80" customFormat="1" x14ac:dyDescent="0.2">
      <c r="A8" s="90"/>
      <c r="B8" s="91"/>
      <c r="C8" s="92"/>
      <c r="D8" s="195"/>
      <c r="E8" s="78"/>
      <c r="F8" s="79"/>
      <c r="H8" s="81"/>
    </row>
    <row r="9" spans="1:1024" s="97" customFormat="1" ht="12.75" customHeight="1" x14ac:dyDescent="0.2">
      <c r="A9" s="93"/>
      <c r="B9" s="76"/>
      <c r="C9" s="83"/>
      <c r="D9" s="198"/>
      <c r="E9" s="98"/>
      <c r="F9" s="94"/>
      <c r="G9" s="95"/>
      <c r="H9" s="96"/>
    </row>
    <row r="10" spans="1:1024" s="76" customFormat="1" ht="82.15" customHeight="1" x14ac:dyDescent="0.2">
      <c r="A10" s="99" t="s">
        <v>74</v>
      </c>
      <c r="B10" s="76" t="s">
        <v>75</v>
      </c>
      <c r="C10" s="92"/>
      <c r="D10" s="199"/>
      <c r="E10" s="78"/>
      <c r="F10" s="79"/>
      <c r="G10" s="80"/>
      <c r="H10" s="100"/>
    </row>
    <row r="11" spans="1:1024" s="76" customFormat="1" ht="96" customHeight="1" x14ac:dyDescent="0.2">
      <c r="A11" s="101"/>
      <c r="B11" s="76" t="s">
        <v>99</v>
      </c>
      <c r="C11" s="77" t="s">
        <v>11</v>
      </c>
      <c r="D11" s="198">
        <v>1</v>
      </c>
      <c r="E11" s="78">
        <v>0</v>
      </c>
      <c r="F11" s="79">
        <f>D11*E11</f>
        <v>0</v>
      </c>
      <c r="G11" s="80"/>
      <c r="H11" s="100"/>
    </row>
    <row r="12" spans="1:1024" s="76" customFormat="1" ht="11.45" customHeight="1" x14ac:dyDescent="0.2">
      <c r="A12" s="101"/>
      <c r="C12" s="77"/>
      <c r="D12" s="198"/>
      <c r="E12" s="78"/>
      <c r="F12" s="79"/>
      <c r="G12" s="80"/>
      <c r="H12" s="100"/>
    </row>
    <row r="13" spans="1:1024" s="155" customFormat="1" ht="250.15" customHeight="1" x14ac:dyDescent="0.2">
      <c r="A13" s="189">
        <v>2</v>
      </c>
      <c r="B13" s="188" t="s">
        <v>100</v>
      </c>
      <c r="C13" s="144" t="s">
        <v>7</v>
      </c>
      <c r="D13" s="200">
        <v>14</v>
      </c>
      <c r="E13" s="145">
        <v>0</v>
      </c>
      <c r="F13" s="146">
        <f>D13*E13</f>
        <v>0</v>
      </c>
      <c r="G13" s="129"/>
    </row>
    <row r="14" spans="1:1024" s="80" customFormat="1" ht="15" customHeight="1" x14ac:dyDescent="0.2">
      <c r="A14" s="102"/>
      <c r="B14" s="76"/>
      <c r="C14" s="77"/>
      <c r="D14" s="198"/>
      <c r="E14" s="78"/>
      <c r="F14" s="79"/>
      <c r="G14" s="103"/>
      <c r="H14" s="104"/>
    </row>
    <row r="15" spans="1:1024" s="155" customFormat="1" ht="169.15" customHeight="1" x14ac:dyDescent="0.2">
      <c r="A15" s="189">
        <v>3</v>
      </c>
      <c r="B15" s="57" t="s">
        <v>88</v>
      </c>
      <c r="C15" s="126" t="s">
        <v>6</v>
      </c>
      <c r="D15" s="201">
        <v>245</v>
      </c>
      <c r="E15" s="127">
        <v>0</v>
      </c>
      <c r="F15" s="128">
        <f>D15*E15</f>
        <v>0</v>
      </c>
      <c r="G15" s="129"/>
    </row>
    <row r="16" spans="1:1024" s="80" customFormat="1" ht="15" customHeight="1" x14ac:dyDescent="0.2">
      <c r="A16" s="102"/>
      <c r="B16"/>
      <c r="C16" s="77"/>
      <c r="D16" s="198"/>
      <c r="E16" s="78"/>
      <c r="F16" s="79"/>
      <c r="G16" s="103"/>
      <c r="H16" s="104"/>
    </row>
    <row r="17" spans="1:1024" s="155" customFormat="1" ht="96" customHeight="1" x14ac:dyDescent="0.2">
      <c r="A17" s="189">
        <v>4</v>
      </c>
      <c r="B17" s="57" t="s">
        <v>101</v>
      </c>
      <c r="C17" s="126" t="s">
        <v>85</v>
      </c>
      <c r="D17" s="201">
        <v>84</v>
      </c>
      <c r="E17" s="127">
        <v>0</v>
      </c>
      <c r="F17" s="128">
        <f>D17*E17</f>
        <v>0</v>
      </c>
      <c r="G17" s="129"/>
    </row>
    <row r="18" spans="1:1024" s="80" customFormat="1" ht="15" customHeight="1" x14ac:dyDescent="0.2">
      <c r="A18" s="102"/>
      <c r="B18" s="148"/>
      <c r="C18" s="77"/>
      <c r="D18" s="198"/>
      <c r="E18" s="78"/>
      <c r="F18" s="79"/>
      <c r="G18" s="103"/>
      <c r="H18" s="104"/>
    </row>
    <row r="19" spans="1:1024" s="155" customFormat="1" ht="286.5" customHeight="1" x14ac:dyDescent="0.2">
      <c r="A19" s="189">
        <v>5</v>
      </c>
      <c r="B19" s="57" t="s">
        <v>102</v>
      </c>
      <c r="C19" s="144" t="s">
        <v>6</v>
      </c>
      <c r="D19" s="200">
        <v>245</v>
      </c>
      <c r="E19" s="145">
        <v>0</v>
      </c>
      <c r="F19" s="146">
        <f>D19*E19</f>
        <v>0</v>
      </c>
      <c r="G19" s="129"/>
    </row>
    <row r="20" spans="1:1024" s="80" customFormat="1" ht="15" customHeight="1" x14ac:dyDescent="0.2">
      <c r="A20" s="102"/>
      <c r="B20" s="148"/>
      <c r="C20" s="77"/>
      <c r="D20" s="198"/>
      <c r="E20" s="78"/>
      <c r="F20" s="79"/>
      <c r="G20" s="103"/>
      <c r="H20" s="104"/>
    </row>
    <row r="21" spans="1:1024" s="112" customFormat="1" ht="279.60000000000002" customHeight="1" x14ac:dyDescent="0.2">
      <c r="A21" s="164">
        <v>6</v>
      </c>
      <c r="B21" s="57" t="s">
        <v>103</v>
      </c>
      <c r="C21" s="166"/>
      <c r="D21" s="202"/>
      <c r="E21" s="168"/>
      <c r="F21" s="167"/>
      <c r="G21" s="110"/>
      <c r="H21" s="111"/>
      <c r="I21" s="111"/>
      <c r="L21" s="113"/>
    </row>
    <row r="22" spans="1:1024" s="112" customFormat="1" ht="13.9" customHeight="1" x14ac:dyDescent="0.2">
      <c r="A22" s="164"/>
      <c r="B22" s="57" t="s">
        <v>94</v>
      </c>
      <c r="C22" s="166" t="s">
        <v>85</v>
      </c>
      <c r="D22" s="202">
        <v>42</v>
      </c>
      <c r="E22" s="168">
        <v>0</v>
      </c>
      <c r="F22" s="167">
        <f>D22*E22</f>
        <v>0</v>
      </c>
      <c r="G22" s="110"/>
      <c r="H22" s="111"/>
      <c r="I22" s="111"/>
      <c r="L22" s="113"/>
    </row>
    <row r="23" spans="1:1024" s="112" customFormat="1" ht="13.9" customHeight="1" x14ac:dyDescent="0.2">
      <c r="A23" s="164"/>
      <c r="B23" s="57" t="s">
        <v>95</v>
      </c>
      <c r="C23" s="166" t="s">
        <v>85</v>
      </c>
      <c r="D23" s="202">
        <v>14</v>
      </c>
      <c r="E23" s="168">
        <v>0</v>
      </c>
      <c r="F23" s="167">
        <f>D23*E23</f>
        <v>0</v>
      </c>
      <c r="G23" s="110"/>
      <c r="H23" s="111"/>
      <c r="I23" s="111"/>
      <c r="L23" s="113"/>
    </row>
    <row r="24" spans="1:1024" s="112" customFormat="1" ht="15" customHeight="1" x14ac:dyDescent="0.2">
      <c r="A24" s="164"/>
      <c r="B24" s="57" t="s">
        <v>93</v>
      </c>
      <c r="C24" s="166" t="s">
        <v>85</v>
      </c>
      <c r="D24" s="202">
        <v>28</v>
      </c>
      <c r="E24" s="168">
        <v>0</v>
      </c>
      <c r="F24" s="167">
        <f>D24*E24</f>
        <v>0</v>
      </c>
      <c r="G24" s="110"/>
      <c r="H24" s="111"/>
      <c r="I24" s="111"/>
      <c r="L24" s="113"/>
    </row>
    <row r="25" spans="1:1024" ht="15" customHeight="1" x14ac:dyDescent="0.2">
      <c r="A25" s="106"/>
      <c r="B25" s="76"/>
      <c r="C25" s="105"/>
      <c r="D25" s="203"/>
      <c r="E25" s="107"/>
      <c r="F25" s="153"/>
      <c r="G25" s="80"/>
      <c r="H25" s="81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  <c r="IW25" s="74"/>
      <c r="IX25" s="74"/>
      <c r="IY25" s="74"/>
      <c r="IZ25" s="74"/>
      <c r="JA25" s="74"/>
      <c r="JB25" s="74"/>
      <c r="JC25" s="74"/>
      <c r="JD25" s="74"/>
      <c r="JE25" s="74"/>
      <c r="JF25" s="74"/>
      <c r="JG25" s="74"/>
      <c r="JH25" s="74"/>
      <c r="JI25" s="74"/>
      <c r="JJ25" s="74"/>
      <c r="JK25" s="74"/>
      <c r="JL25" s="74"/>
      <c r="JM25" s="74"/>
      <c r="JN25" s="74"/>
      <c r="JO25" s="74"/>
      <c r="JP25" s="74"/>
      <c r="JQ25" s="74"/>
      <c r="JR25" s="74"/>
      <c r="JS25" s="74"/>
      <c r="JT25" s="74"/>
      <c r="JU25" s="74"/>
      <c r="JV25" s="74"/>
      <c r="JW25" s="74"/>
      <c r="JX25" s="74"/>
      <c r="JY25" s="74"/>
      <c r="JZ25" s="74"/>
      <c r="KA25" s="74"/>
      <c r="KB25" s="74"/>
      <c r="KC25" s="74"/>
      <c r="KD25" s="74"/>
      <c r="KE25" s="74"/>
      <c r="KF25" s="74"/>
      <c r="KG25" s="74"/>
      <c r="KH25" s="74"/>
      <c r="KI25" s="74"/>
      <c r="KJ25" s="74"/>
      <c r="KK25" s="74"/>
      <c r="KL25" s="74"/>
      <c r="KM25" s="74"/>
      <c r="KN25" s="74"/>
      <c r="KO25" s="74"/>
      <c r="KP25" s="74"/>
      <c r="KQ25" s="74"/>
      <c r="KR25" s="74"/>
      <c r="KS25" s="74"/>
      <c r="KT25" s="74"/>
      <c r="KU25" s="74"/>
      <c r="KV25" s="74"/>
      <c r="KW25" s="74"/>
      <c r="KX25" s="74"/>
      <c r="KY25" s="74"/>
      <c r="KZ25" s="74"/>
      <c r="LA25" s="74"/>
      <c r="LB25" s="74"/>
      <c r="LC25" s="74"/>
      <c r="LD25" s="74"/>
      <c r="LE25" s="74"/>
      <c r="LF25" s="74"/>
      <c r="LG25" s="74"/>
      <c r="LH25" s="74"/>
      <c r="LI25" s="74"/>
      <c r="LJ25" s="74"/>
      <c r="LK25" s="74"/>
      <c r="LL25" s="74"/>
      <c r="LM25" s="74"/>
      <c r="LN25" s="74"/>
      <c r="LO25" s="74"/>
      <c r="LP25" s="74"/>
      <c r="LQ25" s="74"/>
      <c r="LR25" s="74"/>
      <c r="LS25" s="74"/>
      <c r="LT25" s="74"/>
      <c r="LU25" s="74"/>
      <c r="LV25" s="74"/>
      <c r="LW25" s="74"/>
      <c r="LX25" s="74"/>
      <c r="LY25" s="74"/>
      <c r="LZ25" s="74"/>
      <c r="MA25" s="74"/>
      <c r="MB25" s="74"/>
      <c r="MC25" s="74"/>
      <c r="MD25" s="74"/>
      <c r="ME25" s="74"/>
      <c r="MF25" s="74"/>
      <c r="MG25" s="74"/>
      <c r="MH25" s="74"/>
      <c r="MI25" s="74"/>
      <c r="MJ25" s="74"/>
      <c r="MK25" s="74"/>
      <c r="ML25" s="74"/>
      <c r="MM25" s="74"/>
      <c r="MN25" s="74"/>
      <c r="MO25" s="74"/>
      <c r="MP25" s="74"/>
      <c r="MQ25" s="74"/>
      <c r="MR25" s="74"/>
      <c r="MS25" s="74"/>
      <c r="MT25" s="74"/>
      <c r="MU25" s="74"/>
      <c r="MV25" s="74"/>
      <c r="MW25" s="74"/>
      <c r="MX25" s="74"/>
      <c r="MY25" s="74"/>
      <c r="MZ25" s="74"/>
      <c r="NA25" s="74"/>
      <c r="NB25" s="74"/>
      <c r="NC25" s="74"/>
      <c r="ND25" s="74"/>
      <c r="NE25" s="74"/>
      <c r="NF25" s="74"/>
      <c r="NG25" s="74"/>
      <c r="NH25" s="74"/>
      <c r="NI25" s="74"/>
      <c r="NJ25" s="74"/>
      <c r="NK25" s="74"/>
      <c r="NL25" s="74"/>
      <c r="NM25" s="74"/>
      <c r="NN25" s="74"/>
      <c r="NO25" s="74"/>
      <c r="NP25" s="74"/>
      <c r="NQ25" s="74"/>
      <c r="NR25" s="74"/>
      <c r="NS25" s="74"/>
      <c r="NT25" s="74"/>
      <c r="NU25" s="74"/>
      <c r="NV25" s="74"/>
      <c r="NW25" s="74"/>
      <c r="NX25" s="74"/>
      <c r="NY25" s="74"/>
      <c r="NZ25" s="74"/>
      <c r="OA25" s="74"/>
      <c r="OB25" s="74"/>
      <c r="OC25" s="74"/>
      <c r="OD25" s="74"/>
      <c r="OE25" s="74"/>
      <c r="OF25" s="74"/>
      <c r="OG25" s="74"/>
      <c r="OH25" s="74"/>
      <c r="OI25" s="74"/>
      <c r="OJ25" s="74"/>
      <c r="OK25" s="74"/>
      <c r="OL25" s="74"/>
      <c r="OM25" s="74"/>
      <c r="ON25" s="74"/>
      <c r="OO25" s="74"/>
      <c r="OP25" s="74"/>
      <c r="OQ25" s="74"/>
      <c r="OR25" s="74"/>
      <c r="OS25" s="74"/>
      <c r="OT25" s="74"/>
      <c r="OU25" s="74"/>
      <c r="OV25" s="74"/>
      <c r="OW25" s="74"/>
      <c r="OX25" s="74"/>
      <c r="OY25" s="74"/>
      <c r="OZ25" s="74"/>
      <c r="PA25" s="74"/>
      <c r="PB25" s="74"/>
      <c r="PC25" s="74"/>
      <c r="PD25" s="74"/>
      <c r="PE25" s="74"/>
      <c r="PF25" s="74"/>
      <c r="PG25" s="74"/>
      <c r="PH25" s="74"/>
      <c r="PI25" s="74"/>
      <c r="PJ25" s="74"/>
      <c r="PK25" s="74"/>
      <c r="PL25" s="74"/>
      <c r="PM25" s="74"/>
      <c r="PN25" s="74"/>
      <c r="PO25" s="74"/>
      <c r="PP25" s="74"/>
      <c r="PQ25" s="74"/>
      <c r="PR25" s="74"/>
      <c r="PS25" s="74"/>
      <c r="PT25" s="74"/>
      <c r="PU25" s="74"/>
      <c r="PV25" s="74"/>
      <c r="PW25" s="74"/>
      <c r="PX25" s="74"/>
      <c r="PY25" s="74"/>
      <c r="PZ25" s="74"/>
      <c r="QA25" s="74"/>
      <c r="QB25" s="74"/>
      <c r="QC25" s="74"/>
      <c r="QD25" s="74"/>
      <c r="QE25" s="74"/>
      <c r="QF25" s="74"/>
      <c r="QG25" s="74"/>
      <c r="QH25" s="74"/>
      <c r="QI25" s="74"/>
      <c r="QJ25" s="74"/>
      <c r="QK25" s="74"/>
      <c r="QL25" s="74"/>
      <c r="QM25" s="74"/>
      <c r="QN25" s="74"/>
      <c r="QO25" s="74"/>
      <c r="QP25" s="74"/>
      <c r="QQ25" s="74"/>
      <c r="QR25" s="74"/>
      <c r="QS25" s="74"/>
      <c r="QT25" s="74"/>
      <c r="QU25" s="74"/>
      <c r="QV25" s="74"/>
      <c r="QW25" s="74"/>
      <c r="QX25" s="74"/>
      <c r="QY25" s="74"/>
      <c r="QZ25" s="74"/>
      <c r="RA25" s="74"/>
      <c r="RB25" s="74"/>
      <c r="RC25" s="74"/>
      <c r="RD25" s="74"/>
      <c r="RE25" s="74"/>
      <c r="RF25" s="74"/>
      <c r="RG25" s="74"/>
      <c r="RH25" s="74"/>
      <c r="RI25" s="74"/>
      <c r="RJ25" s="74"/>
      <c r="RK25" s="74"/>
      <c r="RL25" s="74"/>
      <c r="RM25" s="74"/>
      <c r="RN25" s="74"/>
      <c r="RO25" s="74"/>
      <c r="RP25" s="74"/>
      <c r="RQ25" s="74"/>
      <c r="RR25" s="74"/>
      <c r="RS25" s="74"/>
      <c r="RT25" s="74"/>
      <c r="RU25" s="74"/>
      <c r="RV25" s="74"/>
      <c r="RW25" s="74"/>
      <c r="RX25" s="74"/>
      <c r="RY25" s="74"/>
      <c r="RZ25" s="74"/>
      <c r="SA25" s="74"/>
      <c r="SB25" s="74"/>
      <c r="SC25" s="74"/>
      <c r="SD25" s="74"/>
      <c r="SE25" s="74"/>
      <c r="SF25" s="74"/>
      <c r="SG25" s="74"/>
      <c r="SH25" s="74"/>
      <c r="SI25" s="74"/>
      <c r="SJ25" s="74"/>
      <c r="SK25" s="74"/>
      <c r="SL25" s="74"/>
      <c r="SM25" s="74"/>
      <c r="SN25" s="74"/>
      <c r="SO25" s="74"/>
      <c r="SP25" s="74"/>
      <c r="SQ25" s="74"/>
      <c r="SR25" s="74"/>
      <c r="SS25" s="74"/>
      <c r="ST25" s="74"/>
      <c r="SU25" s="74"/>
      <c r="SV25" s="74"/>
      <c r="SW25" s="74"/>
      <c r="SX25" s="74"/>
      <c r="SY25" s="74"/>
      <c r="SZ25" s="74"/>
      <c r="TA25" s="74"/>
      <c r="TB25" s="74"/>
      <c r="TC25" s="74"/>
      <c r="TD25" s="74"/>
      <c r="TE25" s="74"/>
      <c r="TF25" s="74"/>
      <c r="TG25" s="74"/>
      <c r="TH25" s="74"/>
      <c r="TI25" s="74"/>
      <c r="TJ25" s="74"/>
      <c r="TK25" s="74"/>
      <c r="TL25" s="74"/>
      <c r="TM25" s="74"/>
      <c r="TN25" s="74"/>
      <c r="TO25" s="74"/>
      <c r="TP25" s="74"/>
      <c r="TQ25" s="74"/>
      <c r="TR25" s="74"/>
      <c r="TS25" s="74"/>
      <c r="TT25" s="74"/>
      <c r="TU25" s="74"/>
      <c r="TV25" s="74"/>
      <c r="TW25" s="74"/>
      <c r="TX25" s="74"/>
      <c r="TY25" s="74"/>
      <c r="TZ25" s="74"/>
      <c r="UA25" s="74"/>
      <c r="UB25" s="74"/>
      <c r="UC25" s="74"/>
      <c r="UD25" s="74"/>
      <c r="UE25" s="74"/>
      <c r="UF25" s="74"/>
      <c r="UG25" s="74"/>
      <c r="UH25" s="74"/>
      <c r="UI25" s="74"/>
      <c r="UJ25" s="74"/>
      <c r="UK25" s="74"/>
      <c r="UL25" s="74"/>
      <c r="UM25" s="74"/>
      <c r="UN25" s="74"/>
      <c r="UO25" s="74"/>
      <c r="UP25" s="74"/>
      <c r="UQ25" s="74"/>
      <c r="UR25" s="74"/>
      <c r="US25" s="74"/>
      <c r="UT25" s="74"/>
      <c r="UU25" s="74"/>
      <c r="UV25" s="74"/>
      <c r="UW25" s="74"/>
      <c r="UX25" s="74"/>
      <c r="UY25" s="74"/>
      <c r="UZ25" s="74"/>
      <c r="VA25" s="74"/>
      <c r="VB25" s="74"/>
      <c r="VC25" s="74"/>
      <c r="VD25" s="74"/>
      <c r="VE25" s="74"/>
      <c r="VF25" s="74"/>
      <c r="VG25" s="74"/>
      <c r="VH25" s="74"/>
      <c r="VI25" s="74"/>
      <c r="VJ25" s="74"/>
      <c r="VK25" s="74"/>
      <c r="VL25" s="74"/>
      <c r="VM25" s="74"/>
      <c r="VN25" s="74"/>
      <c r="VO25" s="74"/>
      <c r="VP25" s="74"/>
      <c r="VQ25" s="74"/>
      <c r="VR25" s="74"/>
      <c r="VS25" s="74"/>
      <c r="VT25" s="74"/>
      <c r="VU25" s="74"/>
      <c r="VV25" s="74"/>
      <c r="VW25" s="74"/>
      <c r="VX25" s="74"/>
      <c r="VY25" s="74"/>
      <c r="VZ25" s="74"/>
      <c r="WA25" s="74"/>
      <c r="WB25" s="74"/>
      <c r="WC25" s="74"/>
      <c r="WD25" s="74"/>
      <c r="WE25" s="74"/>
      <c r="WF25" s="74"/>
      <c r="WG25" s="74"/>
      <c r="WH25" s="74"/>
      <c r="WI25" s="74"/>
      <c r="WJ25" s="74"/>
      <c r="WK25" s="74"/>
      <c r="WL25" s="74"/>
      <c r="WM25" s="74"/>
      <c r="WN25" s="74"/>
      <c r="WO25" s="74"/>
      <c r="WP25" s="74"/>
      <c r="WQ25" s="74"/>
      <c r="WR25" s="74"/>
      <c r="WS25" s="74"/>
      <c r="WT25" s="74"/>
      <c r="WU25" s="74"/>
      <c r="WV25" s="74"/>
      <c r="WW25" s="74"/>
      <c r="WX25" s="74"/>
      <c r="WY25" s="74"/>
      <c r="WZ25" s="74"/>
      <c r="XA25" s="74"/>
      <c r="XB25" s="74"/>
      <c r="XC25" s="74"/>
      <c r="XD25" s="74"/>
      <c r="XE25" s="74"/>
      <c r="XF25" s="74"/>
      <c r="XG25" s="74"/>
      <c r="XH25" s="74"/>
      <c r="XI25" s="74"/>
      <c r="XJ25" s="74"/>
      <c r="XK25" s="74"/>
      <c r="XL25" s="74"/>
      <c r="XM25" s="74"/>
      <c r="XN25" s="74"/>
      <c r="XO25" s="74"/>
      <c r="XP25" s="74"/>
      <c r="XQ25" s="74"/>
      <c r="XR25" s="74"/>
      <c r="XS25" s="74"/>
      <c r="XT25" s="74"/>
      <c r="XU25" s="74"/>
      <c r="XV25" s="74"/>
      <c r="XW25" s="74"/>
      <c r="XX25" s="74"/>
      <c r="XY25" s="74"/>
      <c r="XZ25" s="74"/>
      <c r="YA25" s="74"/>
      <c r="YB25" s="74"/>
      <c r="YC25" s="74"/>
      <c r="YD25" s="74"/>
      <c r="YE25" s="74"/>
      <c r="YF25" s="74"/>
      <c r="YG25" s="74"/>
      <c r="YH25" s="74"/>
      <c r="YI25" s="74"/>
      <c r="YJ25" s="74"/>
      <c r="YK25" s="74"/>
      <c r="YL25" s="74"/>
      <c r="YM25" s="74"/>
      <c r="YN25" s="74"/>
      <c r="YO25" s="74"/>
      <c r="YP25" s="74"/>
      <c r="YQ25" s="74"/>
      <c r="YR25" s="74"/>
      <c r="YS25" s="74"/>
      <c r="YT25" s="74"/>
      <c r="YU25" s="74"/>
      <c r="YV25" s="74"/>
      <c r="YW25" s="74"/>
      <c r="YX25" s="74"/>
      <c r="YY25" s="74"/>
      <c r="YZ25" s="74"/>
      <c r="ZA25" s="74"/>
      <c r="ZB25" s="74"/>
      <c r="ZC25" s="74"/>
      <c r="ZD25" s="74"/>
      <c r="ZE25" s="74"/>
      <c r="ZF25" s="74"/>
      <c r="ZG25" s="74"/>
      <c r="ZH25" s="74"/>
      <c r="ZI25" s="74"/>
      <c r="ZJ25" s="74"/>
      <c r="ZK25" s="74"/>
      <c r="ZL25" s="74"/>
      <c r="ZM25" s="74"/>
      <c r="ZN25" s="74"/>
      <c r="ZO25" s="74"/>
      <c r="ZP25" s="74"/>
      <c r="ZQ25" s="74"/>
      <c r="ZR25" s="74"/>
      <c r="ZS25" s="74"/>
      <c r="ZT25" s="74"/>
      <c r="ZU25" s="74"/>
      <c r="ZV25" s="74"/>
      <c r="ZW25" s="74"/>
      <c r="ZX25" s="74"/>
      <c r="ZY25" s="74"/>
      <c r="ZZ25" s="74"/>
      <c r="AAA25" s="74"/>
      <c r="AAB25" s="74"/>
      <c r="AAC25" s="74"/>
      <c r="AAD25" s="74"/>
      <c r="AAE25" s="74"/>
      <c r="AAF25" s="74"/>
      <c r="AAG25" s="74"/>
      <c r="AAH25" s="74"/>
      <c r="AAI25" s="74"/>
      <c r="AAJ25" s="74"/>
      <c r="AAK25" s="74"/>
      <c r="AAL25" s="74"/>
      <c r="AAM25" s="74"/>
      <c r="AAN25" s="74"/>
      <c r="AAO25" s="74"/>
      <c r="AAP25" s="74"/>
      <c r="AAQ25" s="74"/>
      <c r="AAR25" s="74"/>
      <c r="AAS25" s="74"/>
      <c r="AAT25" s="74"/>
      <c r="AAU25" s="74"/>
      <c r="AAV25" s="74"/>
      <c r="AAW25" s="74"/>
      <c r="AAX25" s="74"/>
      <c r="AAY25" s="74"/>
      <c r="AAZ25" s="74"/>
      <c r="ABA25" s="74"/>
      <c r="ABB25" s="74"/>
      <c r="ABC25" s="74"/>
      <c r="ABD25" s="74"/>
      <c r="ABE25" s="74"/>
      <c r="ABF25" s="74"/>
      <c r="ABG25" s="74"/>
      <c r="ABH25" s="74"/>
      <c r="ABI25" s="74"/>
      <c r="ABJ25" s="74"/>
      <c r="ABK25" s="74"/>
      <c r="ABL25" s="74"/>
      <c r="ABM25" s="74"/>
      <c r="ABN25" s="74"/>
      <c r="ABO25" s="74"/>
      <c r="ABP25" s="74"/>
      <c r="ABQ25" s="74"/>
      <c r="ABR25" s="74"/>
      <c r="ABS25" s="74"/>
      <c r="ABT25" s="74"/>
      <c r="ABU25" s="74"/>
      <c r="ABV25" s="74"/>
      <c r="ABW25" s="74"/>
      <c r="ABX25" s="74"/>
      <c r="ABY25" s="74"/>
      <c r="ABZ25" s="74"/>
      <c r="ACA25" s="74"/>
      <c r="ACB25" s="74"/>
      <c r="ACC25" s="74"/>
      <c r="ACD25" s="74"/>
      <c r="ACE25" s="74"/>
      <c r="ACF25" s="74"/>
      <c r="ACG25" s="74"/>
      <c r="ACH25" s="74"/>
      <c r="ACI25" s="74"/>
      <c r="ACJ25" s="74"/>
      <c r="ACK25" s="74"/>
      <c r="ACL25" s="74"/>
      <c r="ACM25" s="74"/>
      <c r="ACN25" s="74"/>
      <c r="ACO25" s="74"/>
      <c r="ACP25" s="74"/>
      <c r="ACQ25" s="74"/>
      <c r="ACR25" s="74"/>
      <c r="ACS25" s="74"/>
      <c r="ACT25" s="74"/>
      <c r="ACU25" s="74"/>
      <c r="ACV25" s="74"/>
      <c r="ACW25" s="74"/>
      <c r="ACX25" s="74"/>
      <c r="ACY25" s="74"/>
      <c r="ACZ25" s="74"/>
      <c r="ADA25" s="74"/>
      <c r="ADB25" s="74"/>
      <c r="ADC25" s="74"/>
      <c r="ADD25" s="74"/>
      <c r="ADE25" s="74"/>
      <c r="ADF25" s="74"/>
      <c r="ADG25" s="74"/>
      <c r="ADH25" s="74"/>
      <c r="ADI25" s="74"/>
      <c r="ADJ25" s="74"/>
      <c r="ADK25" s="74"/>
      <c r="ADL25" s="74"/>
      <c r="ADM25" s="74"/>
      <c r="ADN25" s="74"/>
      <c r="ADO25" s="74"/>
      <c r="ADP25" s="74"/>
      <c r="ADQ25" s="74"/>
      <c r="ADR25" s="74"/>
      <c r="ADS25" s="74"/>
      <c r="ADT25" s="74"/>
      <c r="ADU25" s="74"/>
      <c r="ADV25" s="74"/>
      <c r="ADW25" s="74"/>
      <c r="ADX25" s="74"/>
      <c r="ADY25" s="74"/>
      <c r="ADZ25" s="74"/>
      <c r="AEA25" s="74"/>
      <c r="AEB25" s="74"/>
      <c r="AEC25" s="74"/>
      <c r="AED25" s="74"/>
      <c r="AEE25" s="74"/>
      <c r="AEF25" s="74"/>
      <c r="AEG25" s="74"/>
      <c r="AEH25" s="74"/>
      <c r="AEI25" s="74"/>
      <c r="AEJ25" s="74"/>
      <c r="AEK25" s="74"/>
      <c r="AEL25" s="74"/>
      <c r="AEM25" s="74"/>
      <c r="AEN25" s="74"/>
      <c r="AEO25" s="74"/>
      <c r="AEP25" s="74"/>
      <c r="AEQ25" s="74"/>
      <c r="AER25" s="74"/>
      <c r="AES25" s="74"/>
      <c r="AET25" s="74"/>
      <c r="AEU25" s="74"/>
      <c r="AEV25" s="74"/>
      <c r="AEW25" s="74"/>
      <c r="AEX25" s="74"/>
      <c r="AEY25" s="74"/>
      <c r="AEZ25" s="74"/>
      <c r="AFA25" s="74"/>
      <c r="AFB25" s="74"/>
      <c r="AFC25" s="74"/>
      <c r="AFD25" s="74"/>
      <c r="AFE25" s="74"/>
      <c r="AFF25" s="74"/>
      <c r="AFG25" s="74"/>
      <c r="AFH25" s="74"/>
      <c r="AFI25" s="74"/>
      <c r="AFJ25" s="74"/>
      <c r="AFK25" s="74"/>
      <c r="AFL25" s="74"/>
      <c r="AFM25" s="74"/>
      <c r="AFN25" s="74"/>
      <c r="AFO25" s="74"/>
      <c r="AFP25" s="74"/>
      <c r="AFQ25" s="74"/>
      <c r="AFR25" s="74"/>
      <c r="AFS25" s="74"/>
      <c r="AFT25" s="74"/>
      <c r="AFU25" s="74"/>
      <c r="AFV25" s="74"/>
      <c r="AFW25" s="74"/>
      <c r="AFX25" s="74"/>
      <c r="AFY25" s="74"/>
      <c r="AFZ25" s="74"/>
      <c r="AGA25" s="74"/>
      <c r="AGB25" s="74"/>
      <c r="AGC25" s="74"/>
      <c r="AGD25" s="74"/>
      <c r="AGE25" s="74"/>
      <c r="AGF25" s="74"/>
      <c r="AGG25" s="74"/>
      <c r="AGH25" s="74"/>
      <c r="AGI25" s="74"/>
      <c r="AGJ25" s="74"/>
      <c r="AGK25" s="74"/>
      <c r="AGL25" s="74"/>
      <c r="AGM25" s="74"/>
      <c r="AGN25" s="74"/>
      <c r="AGO25" s="74"/>
      <c r="AGP25" s="74"/>
      <c r="AGQ25" s="74"/>
      <c r="AGR25" s="74"/>
      <c r="AGS25" s="74"/>
      <c r="AGT25" s="74"/>
      <c r="AGU25" s="74"/>
      <c r="AGV25" s="74"/>
      <c r="AGW25" s="74"/>
      <c r="AGX25" s="74"/>
      <c r="AGY25" s="74"/>
      <c r="AGZ25" s="74"/>
      <c r="AHA25" s="74"/>
      <c r="AHB25" s="74"/>
      <c r="AHC25" s="74"/>
      <c r="AHD25" s="74"/>
      <c r="AHE25" s="74"/>
      <c r="AHF25" s="74"/>
      <c r="AHG25" s="74"/>
      <c r="AHH25" s="74"/>
      <c r="AHI25" s="74"/>
      <c r="AHJ25" s="74"/>
      <c r="AHK25" s="74"/>
      <c r="AHL25" s="74"/>
      <c r="AHM25" s="74"/>
      <c r="AHN25" s="74"/>
      <c r="AHO25" s="74"/>
      <c r="AHP25" s="74"/>
      <c r="AHQ25" s="74"/>
      <c r="AHR25" s="74"/>
      <c r="AHS25" s="74"/>
      <c r="AHT25" s="74"/>
      <c r="AHU25" s="74"/>
      <c r="AHV25" s="74"/>
      <c r="AHW25" s="74"/>
      <c r="AHX25" s="74"/>
      <c r="AHY25" s="74"/>
      <c r="AHZ25" s="74"/>
      <c r="AIA25" s="74"/>
      <c r="AIB25" s="74"/>
      <c r="AIC25" s="74"/>
      <c r="AID25" s="74"/>
      <c r="AIE25" s="74"/>
      <c r="AIF25" s="74"/>
      <c r="AIG25" s="74"/>
      <c r="AIH25" s="74"/>
      <c r="AII25" s="74"/>
      <c r="AIJ25" s="74"/>
      <c r="AIK25" s="74"/>
      <c r="AIL25" s="74"/>
      <c r="AIM25" s="74"/>
      <c r="AIN25" s="74"/>
      <c r="AIO25" s="74"/>
      <c r="AIP25" s="74"/>
      <c r="AIQ25" s="74"/>
      <c r="AIR25" s="74"/>
      <c r="AIS25" s="74"/>
      <c r="AIT25" s="74"/>
      <c r="AIU25" s="74"/>
      <c r="AIV25" s="74"/>
      <c r="AIW25" s="74"/>
      <c r="AIX25" s="74"/>
      <c r="AIY25" s="74"/>
      <c r="AIZ25" s="74"/>
      <c r="AJA25" s="74"/>
      <c r="AJB25" s="74"/>
      <c r="AJC25" s="74"/>
      <c r="AJD25" s="74"/>
      <c r="AJE25" s="74"/>
      <c r="AJF25" s="74"/>
      <c r="AJG25" s="74"/>
      <c r="AJH25" s="74"/>
      <c r="AJI25" s="74"/>
      <c r="AJJ25" s="74"/>
      <c r="AJK25" s="74"/>
      <c r="AJL25" s="74"/>
      <c r="AJM25" s="74"/>
      <c r="AJN25" s="74"/>
      <c r="AJO25" s="74"/>
      <c r="AJP25" s="74"/>
      <c r="AJQ25" s="74"/>
      <c r="AJR25" s="74"/>
      <c r="AJS25" s="74"/>
      <c r="AJT25" s="74"/>
      <c r="AJU25" s="74"/>
      <c r="AJV25" s="74"/>
      <c r="AJW25" s="74"/>
      <c r="AJX25" s="74"/>
      <c r="AJY25" s="74"/>
      <c r="AJZ25" s="74"/>
      <c r="AKA25" s="74"/>
      <c r="AKB25" s="74"/>
      <c r="AKC25" s="74"/>
      <c r="AKD25" s="74"/>
      <c r="AKE25" s="74"/>
      <c r="AKF25" s="74"/>
      <c r="AKG25" s="74"/>
      <c r="AKH25" s="74"/>
      <c r="AKI25" s="74"/>
      <c r="AKJ25" s="74"/>
      <c r="AKK25" s="74"/>
      <c r="AKL25" s="74"/>
      <c r="AKM25" s="74"/>
      <c r="AKN25" s="74"/>
      <c r="AKO25" s="74"/>
      <c r="AKP25" s="74"/>
      <c r="AKQ25" s="74"/>
      <c r="AKR25" s="74"/>
      <c r="AKS25" s="74"/>
      <c r="AKT25" s="74"/>
      <c r="AKU25" s="74"/>
      <c r="AKV25" s="74"/>
      <c r="AKW25" s="74"/>
      <c r="AKX25" s="74"/>
      <c r="AKY25" s="74"/>
      <c r="AKZ25" s="74"/>
      <c r="ALA25" s="74"/>
      <c r="ALB25" s="74"/>
      <c r="ALC25" s="74"/>
      <c r="ALD25" s="74"/>
      <c r="ALE25" s="74"/>
      <c r="ALF25" s="74"/>
      <c r="ALG25" s="74"/>
      <c r="ALH25" s="74"/>
      <c r="ALI25" s="74"/>
      <c r="ALJ25" s="74"/>
      <c r="ALK25" s="74"/>
      <c r="ALL25" s="74"/>
      <c r="ALM25" s="74"/>
      <c r="ALN25" s="74"/>
      <c r="ALO25" s="74"/>
      <c r="ALP25" s="74"/>
      <c r="ALQ25" s="74"/>
      <c r="ALR25" s="74"/>
      <c r="ALS25" s="74"/>
      <c r="ALT25" s="74"/>
      <c r="ALU25" s="74"/>
      <c r="ALV25" s="74"/>
      <c r="ALW25" s="74"/>
      <c r="ALX25" s="74"/>
      <c r="ALY25" s="74"/>
      <c r="ALZ25" s="74"/>
      <c r="AMA25" s="74"/>
      <c r="AMB25" s="74"/>
      <c r="AMC25" s="74"/>
      <c r="AMD25" s="74"/>
      <c r="AME25" s="74"/>
      <c r="AMF25" s="74"/>
      <c r="AMG25" s="74"/>
      <c r="AMH25" s="74"/>
      <c r="AMI25" s="74"/>
      <c r="AMJ25" s="74"/>
    </row>
    <row r="26" spans="1:1024" s="112" customFormat="1" ht="158.44999999999999" customHeight="1" x14ac:dyDescent="0.2">
      <c r="A26" s="164">
        <v>7</v>
      </c>
      <c r="B26" s="170" t="s">
        <v>90</v>
      </c>
      <c r="C26" s="166" t="s">
        <v>6</v>
      </c>
      <c r="D26" s="202">
        <v>60</v>
      </c>
      <c r="E26" s="168">
        <v>0</v>
      </c>
      <c r="F26" s="167">
        <f>D26*E26</f>
        <v>0</v>
      </c>
      <c r="G26" s="110"/>
      <c r="H26" s="111"/>
      <c r="I26" s="111"/>
      <c r="L26" s="113"/>
    </row>
    <row r="27" spans="1:1024" s="112" customFormat="1" ht="17.45" customHeight="1" x14ac:dyDescent="0.2">
      <c r="A27" s="164"/>
      <c r="B27" s="165"/>
      <c r="C27" s="166"/>
      <c r="D27" s="202"/>
      <c r="E27" s="168"/>
      <c r="F27" s="167"/>
      <c r="G27" s="110"/>
      <c r="H27" s="111"/>
      <c r="I27" s="111"/>
      <c r="L27" s="113"/>
    </row>
    <row r="28" spans="1:1024" s="112" customFormat="1" ht="17.45" customHeight="1" x14ac:dyDescent="0.2">
      <c r="A28" s="164"/>
      <c r="B28" s="165"/>
      <c r="C28" s="166"/>
      <c r="D28" s="202"/>
      <c r="E28" s="168"/>
      <c r="F28" s="167"/>
      <c r="G28" s="110"/>
      <c r="H28" s="111"/>
      <c r="I28" s="111"/>
      <c r="L28" s="113"/>
    </row>
    <row r="29" spans="1:1024" s="112" customFormat="1" ht="240" customHeight="1" x14ac:dyDescent="0.2">
      <c r="A29" s="157">
        <v>8</v>
      </c>
      <c r="B29" s="187" t="s">
        <v>104</v>
      </c>
      <c r="C29" s="149"/>
      <c r="D29" s="204"/>
      <c r="E29" s="150"/>
      <c r="F29" s="150"/>
      <c r="G29" s="110"/>
      <c r="H29" s="111"/>
      <c r="I29" s="111"/>
      <c r="L29" s="113"/>
    </row>
    <row r="30" spans="1:1024" s="63" customFormat="1" ht="15" customHeight="1" x14ac:dyDescent="0.2">
      <c r="A30" s="154"/>
      <c r="B30" s="151"/>
      <c r="C30" s="149" t="s">
        <v>6</v>
      </c>
      <c r="D30" s="204">
        <v>125</v>
      </c>
      <c r="E30" s="150">
        <v>0</v>
      </c>
      <c r="F30" s="150">
        <f>D30*E30</f>
        <v>0</v>
      </c>
      <c r="G30" s="156"/>
      <c r="H30" s="65"/>
    </row>
    <row r="31" spans="1:1024" s="63" customFormat="1" ht="15" customHeight="1" x14ac:dyDescent="0.2">
      <c r="A31" s="154"/>
      <c r="B31" s="151"/>
      <c r="C31" s="149"/>
      <c r="D31" s="204"/>
      <c r="E31" s="150"/>
      <c r="F31" s="150"/>
      <c r="G31" s="156"/>
      <c r="H31" s="65"/>
    </row>
    <row r="32" spans="1:1024" s="63" customFormat="1" ht="81" customHeight="1" x14ac:dyDescent="0.25">
      <c r="A32" s="157">
        <v>9</v>
      </c>
      <c r="B32" s="169" t="s">
        <v>89</v>
      </c>
      <c r="C32" s="176" t="s">
        <v>7</v>
      </c>
      <c r="D32" s="211">
        <v>14</v>
      </c>
      <c r="E32" s="177">
        <v>0</v>
      </c>
      <c r="F32" s="220">
        <f t="shared" ref="F32:F34" si="0">E32*D32</f>
        <v>0</v>
      </c>
      <c r="G32" s="156"/>
      <c r="H32" s="65"/>
    </row>
    <row r="33" spans="1:8" s="63" customFormat="1" ht="14.45" customHeight="1" x14ac:dyDescent="0.25">
      <c r="A33" s="157"/>
      <c r="B33" s="169"/>
      <c r="C33" s="176"/>
      <c r="D33" s="211"/>
      <c r="E33" s="177"/>
      <c r="F33" s="178"/>
      <c r="G33" s="156"/>
      <c r="H33" s="65"/>
    </row>
    <row r="34" spans="1:8" s="58" customFormat="1" ht="143.25" customHeight="1" x14ac:dyDescent="0.25">
      <c r="A34" s="157">
        <v>10</v>
      </c>
      <c r="B34" s="169" t="s">
        <v>91</v>
      </c>
      <c r="C34" s="190" t="s">
        <v>7</v>
      </c>
      <c r="D34" s="211">
        <v>14</v>
      </c>
      <c r="E34" s="191">
        <v>0</v>
      </c>
      <c r="F34" s="221">
        <f t="shared" si="0"/>
        <v>0</v>
      </c>
    </row>
    <row r="35" spans="1:8" s="58" customFormat="1" ht="15" x14ac:dyDescent="0.25">
      <c r="A35" s="154"/>
      <c r="B35" s="172"/>
      <c r="C35" s="173"/>
      <c r="D35" s="205"/>
      <c r="E35" s="171"/>
      <c r="F35" s="194"/>
    </row>
    <row r="36" spans="1:8" s="58" customFormat="1" ht="79.900000000000006" customHeight="1" x14ac:dyDescent="0.25">
      <c r="A36" s="157">
        <v>11</v>
      </c>
      <c r="B36" s="169" t="s">
        <v>106</v>
      </c>
      <c r="C36" s="190" t="s">
        <v>7</v>
      </c>
      <c r="D36" s="211">
        <v>14</v>
      </c>
      <c r="E36" s="191">
        <v>0</v>
      </c>
      <c r="F36" s="221">
        <f t="shared" ref="F36" si="1">E36*D36</f>
        <v>0</v>
      </c>
    </row>
    <row r="37" spans="1:8" s="58" customFormat="1" ht="15" x14ac:dyDescent="0.25">
      <c r="A37" s="154"/>
      <c r="B37" s="172"/>
      <c r="C37" s="173"/>
      <c r="D37" s="205"/>
      <c r="E37" s="171"/>
      <c r="F37" s="194"/>
    </row>
    <row r="38" spans="1:8" s="58" customFormat="1" ht="126" customHeight="1" x14ac:dyDescent="0.25">
      <c r="A38" s="212" t="s">
        <v>105</v>
      </c>
      <c r="B38" s="192" t="s">
        <v>92</v>
      </c>
      <c r="C38" s="173"/>
      <c r="D38" s="205"/>
      <c r="E38" s="171"/>
      <c r="F38" s="194"/>
    </row>
    <row r="39" spans="1:8" s="58" customFormat="1" ht="15" x14ac:dyDescent="0.25">
      <c r="A39" s="154"/>
      <c r="B39" s="169"/>
      <c r="C39" s="190" t="s">
        <v>7</v>
      </c>
      <c r="D39" s="211">
        <v>14</v>
      </c>
      <c r="E39" s="191">
        <v>0</v>
      </c>
      <c r="F39" s="221">
        <f t="shared" ref="F39" si="2">E39*D39</f>
        <v>0</v>
      </c>
    </row>
    <row r="40" spans="1:8" s="58" customFormat="1" ht="15" x14ac:dyDescent="0.25">
      <c r="A40" s="154"/>
      <c r="B40" s="169"/>
      <c r="C40" s="190"/>
      <c r="D40" s="211"/>
      <c r="E40" s="191"/>
      <c r="F40" s="193"/>
    </row>
    <row r="41" spans="1:8" ht="12.75" customHeight="1" x14ac:dyDescent="0.25">
      <c r="A41" s="163">
        <v>13</v>
      </c>
      <c r="B41" s="175" t="s">
        <v>8</v>
      </c>
      <c r="C41" s="173"/>
      <c r="D41" s="205"/>
      <c r="E41" s="171"/>
      <c r="F41" s="194"/>
    </row>
    <row r="42" spans="1:8" ht="86.45" customHeight="1" x14ac:dyDescent="0.2">
      <c r="A42" s="108"/>
      <c r="B42" s="152" t="s">
        <v>82</v>
      </c>
      <c r="C42" s="59" t="s">
        <v>5</v>
      </c>
      <c r="D42" s="206"/>
      <c r="E42" s="60"/>
      <c r="F42" s="61">
        <v>0</v>
      </c>
    </row>
    <row r="43" spans="1:8" ht="12.75" customHeight="1" x14ac:dyDescent="0.2">
      <c r="A43" s="142"/>
      <c r="B43" s="143"/>
      <c r="C43" s="147"/>
      <c r="D43" s="207"/>
      <c r="E43" s="130"/>
      <c r="F43" s="174"/>
    </row>
    <row r="44" spans="1:8" ht="12.75" customHeight="1" x14ac:dyDescent="0.2">
      <c r="A44" s="158" t="str">
        <f>A7</f>
        <v>I</v>
      </c>
      <c r="B44" s="159" t="s">
        <v>87</v>
      </c>
      <c r="C44" s="219" t="s">
        <v>76</v>
      </c>
      <c r="D44" s="219"/>
      <c r="E44" s="160"/>
      <c r="F44" s="161">
        <f>SUM(F10:F43)</f>
        <v>0</v>
      </c>
    </row>
    <row r="45" spans="1:8" ht="12.75" customHeight="1" x14ac:dyDescent="0.2">
      <c r="A45" s="114"/>
      <c r="B45" s="115"/>
      <c r="C45" s="116"/>
      <c r="D45" s="208"/>
      <c r="E45" s="118"/>
      <c r="F45" s="117"/>
    </row>
    <row r="46" spans="1:8" ht="12.75" customHeight="1" x14ac:dyDescent="0.2">
      <c r="A46" s="119"/>
      <c r="B46" s="120"/>
      <c r="C46" s="121"/>
      <c r="D46" s="209"/>
      <c r="E46" s="118"/>
      <c r="F46" s="117"/>
    </row>
    <row r="47" spans="1:8" ht="52.9" customHeight="1" x14ac:dyDescent="0.2">
      <c r="B47" s="186"/>
    </row>
    <row r="49" spans="2:2" ht="30.6" customHeight="1" x14ac:dyDescent="0.2">
      <c r="B49" s="186"/>
    </row>
    <row r="51" spans="2:2" ht="12.75" customHeight="1" x14ac:dyDescent="0.2">
      <c r="B51" s="186"/>
    </row>
    <row r="53" spans="2:2" ht="24.6" customHeight="1" x14ac:dyDescent="0.2">
      <c r="B53" s="186"/>
    </row>
    <row r="54" spans="2:2" ht="12.75" customHeight="1" x14ac:dyDescent="0.2">
      <c r="B54" s="186"/>
    </row>
    <row r="57" spans="2:2" ht="12.75" customHeight="1" x14ac:dyDescent="0.2">
      <c r="B57" s="186"/>
    </row>
    <row r="58" spans="2:2" ht="12.75" customHeight="1" x14ac:dyDescent="0.2">
      <c r="B58" s="186"/>
    </row>
  </sheetData>
  <mergeCells count="3">
    <mergeCell ref="A2:F2"/>
    <mergeCell ref="B7:F7"/>
    <mergeCell ref="C44:D44"/>
  </mergeCells>
  <printOptions horizontalCentered="1"/>
  <pageMargins left="0.62992125984251968" right="0.23622047244094491" top="0.62992125984251968" bottom="1.3779527559055118" header="0.62992125984251968" footer="0.43307086614173229"/>
  <pageSetup paperSize="9" fitToWidth="0" fitToHeight="0" orientation="portrait" r:id="rId1"/>
  <headerFooter alignWithMargins="0">
    <oddFooter>&amp;R&amp;"Arial Narrow,Uobičajeno"&amp;9&amp;P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V64"/>
  <sheetViews>
    <sheetView view="pageBreakPreview" zoomScale="130" zoomScaleSheetLayoutView="130" workbookViewId="0">
      <selection activeCell="I22" sqref="I22"/>
    </sheetView>
  </sheetViews>
  <sheetFormatPr defaultColWidth="7" defaultRowHeight="12.75" x14ac:dyDescent="0.2"/>
  <cols>
    <col min="1" max="1" width="5.85546875" style="7" customWidth="1"/>
    <col min="2" max="2" width="36.7109375" style="19" customWidth="1"/>
    <col min="3" max="3" width="10.85546875" style="1" customWidth="1"/>
    <col min="4" max="4" width="6.85546875" bestFit="1" customWidth="1"/>
    <col min="5" max="5" width="9.85546875" style="8" customWidth="1"/>
    <col min="6" max="6" width="9.85546875" customWidth="1"/>
    <col min="7" max="186" width="8" customWidth="1"/>
  </cols>
  <sheetData>
    <row r="1" spans="1:256" x14ac:dyDescent="0.2">
      <c r="A1" s="15" t="s">
        <v>12</v>
      </c>
      <c r="B1" s="15" t="s">
        <v>13</v>
      </c>
      <c r="C1" s="20"/>
      <c r="D1" s="6"/>
      <c r="E1" s="21"/>
      <c r="F1" s="22"/>
    </row>
    <row r="2" spans="1:256" x14ac:dyDescent="0.2">
      <c r="A2" s="16"/>
      <c r="B2" s="17"/>
      <c r="C2" s="5"/>
      <c r="E2"/>
      <c r="F2" s="23"/>
    </row>
    <row r="3" spans="1:256" ht="14.45" customHeight="1" x14ac:dyDescent="0.2">
      <c r="A3" s="2" t="s">
        <v>1</v>
      </c>
      <c r="B3" s="2" t="s">
        <v>2</v>
      </c>
      <c r="C3" s="24" t="s">
        <v>3</v>
      </c>
      <c r="D3" s="3" t="s">
        <v>9</v>
      </c>
      <c r="E3" s="3" t="s">
        <v>10</v>
      </c>
      <c r="F3" s="11" t="s">
        <v>4</v>
      </c>
    </row>
    <row r="4" spans="1:256" ht="14.45" customHeight="1" x14ac:dyDescent="0.2">
      <c r="A4" s="9"/>
      <c r="B4" s="9"/>
      <c r="C4" s="5"/>
      <c r="D4" s="18"/>
      <c r="E4" s="18"/>
      <c r="F4" s="22"/>
    </row>
    <row r="5" spans="1:256" x14ac:dyDescent="0.2">
      <c r="A5" s="25" t="s">
        <v>14</v>
      </c>
      <c r="B5" s="17" t="s">
        <v>15</v>
      </c>
      <c r="C5" s="5"/>
      <c r="D5" s="18"/>
      <c r="E5" s="14"/>
      <c r="F5" s="18"/>
    </row>
    <row r="6" spans="1:256" ht="51" x14ac:dyDescent="0.2">
      <c r="A6" s="26"/>
      <c r="B6" s="27" t="s">
        <v>16</v>
      </c>
      <c r="C6" s="5"/>
      <c r="D6" s="28"/>
      <c r="E6" s="29"/>
      <c r="F6" s="29"/>
    </row>
    <row r="7" spans="1:256" ht="38.25" x14ac:dyDescent="0.2">
      <c r="A7" s="16"/>
      <c r="B7" s="9" t="s">
        <v>32</v>
      </c>
      <c r="C7" s="5"/>
      <c r="D7" s="28"/>
      <c r="E7" s="4"/>
      <c r="F7" s="30"/>
    </row>
    <row r="8" spans="1:256" x14ac:dyDescent="0.2">
      <c r="A8" s="16"/>
      <c r="B8" s="9"/>
      <c r="C8" s="5"/>
      <c r="D8" s="28"/>
      <c r="E8" s="4"/>
      <c r="F8" s="30"/>
    </row>
    <row r="9" spans="1:256" ht="63.75" x14ac:dyDescent="0.2">
      <c r="A9" s="31" t="s">
        <v>59</v>
      </c>
      <c r="B9" s="19" t="s">
        <v>33</v>
      </c>
      <c r="C9" s="5" t="s">
        <v>5</v>
      </c>
      <c r="D9" s="14">
        <v>1</v>
      </c>
      <c r="E9" s="14"/>
      <c r="F9" s="14">
        <f>SUM(D9*E9)</f>
        <v>0</v>
      </c>
    </row>
    <row r="10" spans="1:256" x14ac:dyDescent="0.2">
      <c r="A10" s="31"/>
      <c r="C10"/>
      <c r="E10"/>
    </row>
    <row r="11" spans="1:256" ht="69.599999999999994" customHeight="1" x14ac:dyDescent="0.2">
      <c r="A11" s="31" t="s">
        <v>60</v>
      </c>
      <c r="B11" s="10" t="s">
        <v>44</v>
      </c>
      <c r="C11" s="5" t="s">
        <v>5</v>
      </c>
      <c r="D11" s="14">
        <v>1</v>
      </c>
      <c r="E11" s="14"/>
      <c r="F11" s="14">
        <f>SUM(D11*E11)</f>
        <v>0</v>
      </c>
    </row>
    <row r="12" spans="1:256" x14ac:dyDescent="0.2">
      <c r="A12"/>
      <c r="C12"/>
      <c r="E12"/>
    </row>
    <row r="13" spans="1:256" ht="51" x14ac:dyDescent="0.2">
      <c r="A13" s="31" t="s">
        <v>61</v>
      </c>
      <c r="B13" s="19" t="s">
        <v>43</v>
      </c>
      <c r="C13" s="5" t="s">
        <v>7</v>
      </c>
      <c r="D13" s="14">
        <v>5</v>
      </c>
      <c r="E13" s="14"/>
      <c r="F13" s="14">
        <f>SUM(D13*E13)</f>
        <v>0</v>
      </c>
    </row>
    <row r="14" spans="1:256" x14ac:dyDescent="0.2">
      <c r="A14" s="16"/>
      <c r="C14"/>
      <c r="E14"/>
    </row>
    <row r="15" spans="1:256" s="38" customFormat="1" ht="70.150000000000006" customHeight="1" x14ac:dyDescent="0.2">
      <c r="A15" s="12" t="s">
        <v>17</v>
      </c>
      <c r="B15" s="10" t="s">
        <v>34</v>
      </c>
      <c r="C15" s="5" t="s">
        <v>7</v>
      </c>
      <c r="D15" s="14">
        <v>2</v>
      </c>
      <c r="E15" s="14"/>
      <c r="F15" s="14">
        <f>SUM(D15*E15)</f>
        <v>0</v>
      </c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8" customFormat="1" x14ac:dyDescent="0.2">
      <c r="A16"/>
      <c r="B16" s="19"/>
      <c r="C16" s="5"/>
      <c r="D16" s="14"/>
      <c r="E16" s="14"/>
      <c r="F16" s="14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8" customFormat="1" ht="25.5" x14ac:dyDescent="0.2">
      <c r="A17" s="33" t="s">
        <v>18</v>
      </c>
      <c r="B17" s="19" t="s">
        <v>22</v>
      </c>
      <c r="C17" s="34"/>
      <c r="D17" s="35"/>
      <c r="E17" s="4"/>
      <c r="F17" s="3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8" customFormat="1" ht="25.5" x14ac:dyDescent="0.2">
      <c r="A18" s="33"/>
      <c r="B18" s="19" t="s">
        <v>36</v>
      </c>
      <c r="C18" s="5" t="s">
        <v>7</v>
      </c>
      <c r="D18" s="14">
        <v>1</v>
      </c>
      <c r="E18" s="14"/>
      <c r="F18" s="14">
        <f>SUM(D18*E18)</f>
        <v>0</v>
      </c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8" customFormat="1" x14ac:dyDescent="0.2">
      <c r="A19" s="33"/>
      <c r="B19" s="33"/>
      <c r="C19" s="34"/>
      <c r="D19" s="35"/>
      <c r="E19" s="36"/>
      <c r="F19" s="36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8" customFormat="1" ht="25.5" x14ac:dyDescent="0.2">
      <c r="A20" s="33" t="s">
        <v>19</v>
      </c>
      <c r="B20" s="19" t="s">
        <v>35</v>
      </c>
      <c r="C20" s="5" t="s">
        <v>7</v>
      </c>
      <c r="D20" s="14">
        <v>12</v>
      </c>
      <c r="E20" s="14"/>
      <c r="F20" s="14">
        <f>SUM(D20*E20)</f>
        <v>0</v>
      </c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8" customFormat="1" x14ac:dyDescent="0.2">
      <c r="A21" s="33"/>
      <c r="B21" s="33"/>
      <c r="C21" s="34"/>
      <c r="D21" s="35"/>
      <c r="E21" s="36"/>
      <c r="F21" s="36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8" customFormat="1" ht="25.5" x14ac:dyDescent="0.2">
      <c r="A22" s="33" t="s">
        <v>62</v>
      </c>
      <c r="B22" s="19" t="s">
        <v>37</v>
      </c>
      <c r="C22" s="5"/>
      <c r="D22" s="14"/>
      <c r="E22" s="14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8" customFormat="1" x14ac:dyDescent="0.2">
      <c r="A23" s="33"/>
      <c r="B23" s="19" t="s">
        <v>38</v>
      </c>
      <c r="C23" s="5" t="s">
        <v>7</v>
      </c>
      <c r="D23" s="14">
        <v>1</v>
      </c>
      <c r="E23" s="14"/>
      <c r="F23" s="14">
        <f>SUM(D23*E23)</f>
        <v>0</v>
      </c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8" customFormat="1" x14ac:dyDescent="0.2">
      <c r="A24" s="33"/>
      <c r="B24" s="33" t="s">
        <v>39</v>
      </c>
      <c r="C24" s="5" t="s">
        <v>7</v>
      </c>
      <c r="D24" s="14">
        <v>2</v>
      </c>
      <c r="E24" s="36"/>
      <c r="F24" s="36">
        <f t="shared" ref="F24:F27" si="0">SUM(D24*E24)</f>
        <v>0</v>
      </c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8" customFormat="1" x14ac:dyDescent="0.2">
      <c r="A25" s="33"/>
      <c r="B25" s="19" t="s">
        <v>40</v>
      </c>
      <c r="C25" s="5" t="s">
        <v>7</v>
      </c>
      <c r="D25" s="14">
        <v>2</v>
      </c>
      <c r="E25" s="14"/>
      <c r="F25" s="14">
        <f t="shared" si="0"/>
        <v>0</v>
      </c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8" customFormat="1" x14ac:dyDescent="0.2">
      <c r="A26" s="33"/>
      <c r="B26" s="33" t="s">
        <v>41</v>
      </c>
      <c r="C26" s="5" t="s">
        <v>7</v>
      </c>
      <c r="D26" s="14">
        <v>1</v>
      </c>
      <c r="E26" s="36"/>
      <c r="F26" s="36">
        <f t="shared" si="0"/>
        <v>0</v>
      </c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8" customFormat="1" x14ac:dyDescent="0.2">
      <c r="A27" s="33"/>
      <c r="B27" s="33" t="s">
        <v>42</v>
      </c>
      <c r="C27" s="5" t="s">
        <v>7</v>
      </c>
      <c r="D27" s="14">
        <v>1</v>
      </c>
      <c r="E27" s="36"/>
      <c r="F27" s="36">
        <f t="shared" si="0"/>
        <v>0</v>
      </c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8" customFormat="1" x14ac:dyDescent="0.2">
      <c r="A28" s="33"/>
      <c r="B28" s="33"/>
      <c r="C28" s="5"/>
      <c r="D28" s="14"/>
      <c r="E28" s="36"/>
      <c r="F28" s="36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8" customFormat="1" ht="25.5" x14ac:dyDescent="0.2">
      <c r="A29" s="39" t="s">
        <v>20</v>
      </c>
      <c r="B29" s="40" t="s">
        <v>23</v>
      </c>
      <c r="C29" s="41" t="s">
        <v>5</v>
      </c>
      <c r="D29" s="42">
        <v>1</v>
      </c>
      <c r="E29" s="42"/>
      <c r="F29" s="42">
        <f>SUM(D29*E29)</f>
        <v>0</v>
      </c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">
      <c r="A30" s="16"/>
      <c r="B30" s="9"/>
      <c r="E30"/>
    </row>
    <row r="31" spans="1:256" x14ac:dyDescent="0.2">
      <c r="A31" s="16"/>
      <c r="B31" s="17" t="s">
        <v>24</v>
      </c>
      <c r="C31" s="5"/>
      <c r="D31" s="14"/>
      <c r="E31" s="14"/>
      <c r="F31" s="43">
        <f>SUM(F6:F30)</f>
        <v>0</v>
      </c>
    </row>
    <row r="32" spans="1:256" x14ac:dyDescent="0.2">
      <c r="A32" s="16"/>
      <c r="B32" s="9"/>
      <c r="E32" s="44"/>
      <c r="F32" s="45"/>
      <c r="G32" s="22"/>
      <c r="H32" s="32"/>
      <c r="I32" s="46"/>
      <c r="J32" s="46"/>
    </row>
    <row r="33" spans="1:10" x14ac:dyDescent="0.2">
      <c r="A33" s="25" t="s">
        <v>25</v>
      </c>
      <c r="B33" s="17" t="s">
        <v>26</v>
      </c>
      <c r="C33" s="5"/>
      <c r="D33" s="18"/>
      <c r="E33" s="44"/>
      <c r="F33" s="44"/>
      <c r="G33" s="22"/>
      <c r="H33" s="32"/>
    </row>
    <row r="34" spans="1:10" ht="51" x14ac:dyDescent="0.2">
      <c r="A34" s="9"/>
      <c r="B34" s="27" t="s">
        <v>16</v>
      </c>
      <c r="C34" s="5"/>
      <c r="D34" s="18"/>
      <c r="E34" s="30"/>
      <c r="F34" s="22"/>
      <c r="G34" s="22"/>
      <c r="H34" s="22"/>
      <c r="I34" s="22"/>
      <c r="J34" s="22"/>
    </row>
    <row r="35" spans="1:10" x14ac:dyDescent="0.2">
      <c r="A35" s="9"/>
      <c r="B35" s="27"/>
      <c r="C35" s="5"/>
      <c r="D35" s="18"/>
      <c r="E35" s="30"/>
      <c r="F35" s="22"/>
      <c r="G35" s="22"/>
      <c r="H35" s="22"/>
      <c r="I35" s="22"/>
      <c r="J35" s="22"/>
    </row>
    <row r="36" spans="1:10" ht="38.25" x14ac:dyDescent="0.2">
      <c r="A36" s="16" t="s">
        <v>21</v>
      </c>
      <c r="B36" s="9" t="s">
        <v>53</v>
      </c>
      <c r="C36" s="5" t="s">
        <v>5</v>
      </c>
      <c r="D36" s="30">
        <v>1</v>
      </c>
      <c r="E36" s="14"/>
      <c r="F36" s="14">
        <f>SUM(D36*E36)</f>
        <v>0</v>
      </c>
    </row>
    <row r="37" spans="1:10" x14ac:dyDescent="0.2">
      <c r="A37" s="16"/>
      <c r="B37" s="9"/>
      <c r="C37" s="5"/>
      <c r="D37" s="30"/>
      <c r="E37" s="30"/>
      <c r="F37" s="30"/>
    </row>
    <row r="38" spans="1:10" ht="38.25" x14ac:dyDescent="0.2">
      <c r="A38" s="16" t="s">
        <v>63</v>
      </c>
      <c r="B38" s="9" t="s">
        <v>54</v>
      </c>
      <c r="C38" s="5" t="s">
        <v>5</v>
      </c>
      <c r="D38" s="30">
        <v>1</v>
      </c>
      <c r="E38" s="14"/>
      <c r="F38" s="14">
        <f>SUM(D38*E38)</f>
        <v>0</v>
      </c>
    </row>
    <row r="39" spans="1:10" x14ac:dyDescent="0.2">
      <c r="A39" s="16"/>
      <c r="B39" s="9"/>
      <c r="C39" s="5"/>
      <c r="D39" s="30"/>
      <c r="E39" s="30"/>
      <c r="F39" s="30"/>
    </row>
    <row r="40" spans="1:10" ht="25.5" x14ac:dyDescent="0.2">
      <c r="A40" s="16" t="s">
        <v>64</v>
      </c>
      <c r="B40" s="9" t="s">
        <v>45</v>
      </c>
      <c r="C40" s="5" t="s">
        <v>7</v>
      </c>
      <c r="D40" s="30">
        <v>1</v>
      </c>
      <c r="E40" s="14"/>
      <c r="F40" s="14">
        <f>SUM(D40*E40)</f>
        <v>0</v>
      </c>
    </row>
    <row r="41" spans="1:10" x14ac:dyDescent="0.2">
      <c r="A41" s="16"/>
      <c r="B41" s="9"/>
      <c r="C41" s="5"/>
      <c r="D41" s="30"/>
      <c r="E41" s="30"/>
      <c r="F41" s="30"/>
    </row>
    <row r="42" spans="1:10" ht="38.25" x14ac:dyDescent="0.2">
      <c r="A42" s="16" t="s">
        <v>65</v>
      </c>
      <c r="B42" s="9" t="s">
        <v>46</v>
      </c>
      <c r="C42" s="5" t="s">
        <v>7</v>
      </c>
      <c r="D42" s="30">
        <v>1</v>
      </c>
      <c r="E42" s="14"/>
      <c r="F42" s="14">
        <f>SUM(D42*E42)</f>
        <v>0</v>
      </c>
    </row>
    <row r="43" spans="1:10" x14ac:dyDescent="0.2">
      <c r="A43" s="16"/>
      <c r="B43" s="9"/>
      <c r="C43" s="5"/>
      <c r="D43" s="30"/>
      <c r="E43" s="30"/>
      <c r="F43" s="30"/>
    </row>
    <row r="44" spans="1:10" ht="51" x14ac:dyDescent="0.2">
      <c r="A44" s="16" t="s">
        <v>66</v>
      </c>
      <c r="B44" s="9" t="s">
        <v>55</v>
      </c>
      <c r="C44" s="5" t="s">
        <v>5</v>
      </c>
      <c r="D44" s="14">
        <v>1</v>
      </c>
      <c r="E44" s="14"/>
      <c r="F44" s="14">
        <f>SUM(D44*E44)</f>
        <v>0</v>
      </c>
    </row>
    <row r="45" spans="1:10" x14ac:dyDescent="0.2">
      <c r="A45" s="16"/>
      <c r="B45" s="9"/>
      <c r="C45" s="5"/>
      <c r="D45" s="14"/>
      <c r="E45" s="14"/>
      <c r="F45" s="14"/>
    </row>
    <row r="46" spans="1:10" ht="38.25" x14ac:dyDescent="0.2">
      <c r="A46" s="16" t="s">
        <v>67</v>
      </c>
      <c r="B46" s="9" t="s">
        <v>47</v>
      </c>
      <c r="C46" s="5" t="s">
        <v>11</v>
      </c>
      <c r="D46" s="14">
        <v>1</v>
      </c>
      <c r="E46" s="14"/>
      <c r="F46" s="14">
        <f>SUM(D46*E46)</f>
        <v>0</v>
      </c>
    </row>
    <row r="47" spans="1:10" x14ac:dyDescent="0.2">
      <c r="A47" s="16"/>
      <c r="B47" s="9"/>
      <c r="C47" s="5"/>
      <c r="D47" s="14"/>
      <c r="E47" s="14"/>
      <c r="F47" s="14"/>
    </row>
    <row r="48" spans="1:10" ht="25.5" x14ac:dyDescent="0.2">
      <c r="A48" s="16" t="s">
        <v>69</v>
      </c>
      <c r="B48" s="9" t="s">
        <v>48</v>
      </c>
      <c r="C48" s="5" t="s">
        <v>7</v>
      </c>
      <c r="D48" s="14">
        <v>1</v>
      </c>
      <c r="E48" s="14"/>
      <c r="F48" s="14">
        <f>SUM(D48*E48)</f>
        <v>0</v>
      </c>
    </row>
    <row r="49" spans="1:8" ht="30" customHeight="1" x14ac:dyDescent="0.2">
      <c r="A49" s="16"/>
      <c r="B49" s="56" t="s">
        <v>58</v>
      </c>
      <c r="C49" s="5" t="s">
        <v>11</v>
      </c>
      <c r="D49" s="14">
        <v>1</v>
      </c>
      <c r="E49" s="14"/>
      <c r="F49" s="14">
        <f t="shared" ref="F49:F54" si="1">SUM(D49*E49)</f>
        <v>0</v>
      </c>
    </row>
    <row r="50" spans="1:8" x14ac:dyDescent="0.2">
      <c r="A50" s="16"/>
      <c r="B50" s="56" t="s">
        <v>50</v>
      </c>
      <c r="C50" s="5" t="s">
        <v>7</v>
      </c>
      <c r="D50" s="14">
        <v>1</v>
      </c>
      <c r="E50" s="14"/>
      <c r="F50" s="14">
        <f t="shared" si="1"/>
        <v>0</v>
      </c>
    </row>
    <row r="51" spans="1:8" x14ac:dyDescent="0.2">
      <c r="A51" s="16"/>
      <c r="B51" s="56" t="s">
        <v>51</v>
      </c>
      <c r="C51" s="5"/>
      <c r="D51" s="14"/>
      <c r="E51" s="14"/>
      <c r="F51" s="14"/>
    </row>
    <row r="52" spans="1:8" ht="25.5" x14ac:dyDescent="0.2">
      <c r="A52" s="16"/>
      <c r="B52" s="56" t="s">
        <v>56</v>
      </c>
      <c r="C52" s="5" t="s">
        <v>7</v>
      </c>
      <c r="D52" s="14">
        <v>1</v>
      </c>
      <c r="E52" s="14"/>
      <c r="F52" s="14">
        <f t="shared" si="1"/>
        <v>0</v>
      </c>
    </row>
    <row r="53" spans="1:8" ht="25.5" x14ac:dyDescent="0.2">
      <c r="A53" s="16"/>
      <c r="B53" s="56" t="s">
        <v>57</v>
      </c>
      <c r="C53" s="5" t="s">
        <v>7</v>
      </c>
      <c r="D53" s="14">
        <v>1</v>
      </c>
      <c r="E53" s="14"/>
      <c r="F53" s="14">
        <f t="shared" si="1"/>
        <v>0</v>
      </c>
    </row>
    <row r="54" spans="1:8" ht="25.5" x14ac:dyDescent="0.2">
      <c r="A54" s="16"/>
      <c r="B54" s="56" t="s">
        <v>52</v>
      </c>
      <c r="C54" s="5" t="s">
        <v>7</v>
      </c>
      <c r="D54" s="14">
        <v>1</v>
      </c>
      <c r="E54" s="14"/>
      <c r="F54" s="14">
        <f t="shared" si="1"/>
        <v>0</v>
      </c>
    </row>
    <row r="55" spans="1:8" x14ac:dyDescent="0.2">
      <c r="A55" s="16"/>
      <c r="B55" s="9"/>
      <c r="C55" s="5"/>
      <c r="D55" s="14"/>
      <c r="E55" s="14"/>
      <c r="F55" s="14"/>
    </row>
    <row r="56" spans="1:8" ht="27" customHeight="1" x14ac:dyDescent="0.2">
      <c r="A56" s="16" t="s">
        <v>68</v>
      </c>
      <c r="B56" s="9" t="s">
        <v>49</v>
      </c>
      <c r="C56" s="5" t="s">
        <v>7</v>
      </c>
      <c r="D56" s="14">
        <v>1</v>
      </c>
      <c r="E56" s="14"/>
      <c r="F56" s="14">
        <f>SUM(D56*E56)</f>
        <v>0</v>
      </c>
    </row>
    <row r="57" spans="1:8" x14ac:dyDescent="0.2">
      <c r="A57" s="16"/>
      <c r="B57" s="9"/>
      <c r="C57" s="5"/>
      <c r="D57" s="14"/>
      <c r="E57" s="14"/>
      <c r="F57" s="14"/>
    </row>
    <row r="58" spans="1:8" x14ac:dyDescent="0.2">
      <c r="A58" s="16"/>
      <c r="B58" s="17" t="s">
        <v>27</v>
      </c>
      <c r="C58" s="5"/>
      <c r="D58" s="14"/>
      <c r="E58" s="14"/>
      <c r="F58" s="43">
        <f>SUM(F34:F57)</f>
        <v>0</v>
      </c>
    </row>
    <row r="59" spans="1:8" x14ac:dyDescent="0.2">
      <c r="A59" s="16"/>
      <c r="B59" s="9"/>
      <c r="E59"/>
    </row>
    <row r="60" spans="1:8" x14ac:dyDescent="0.2">
      <c r="A60" s="47"/>
      <c r="B60" s="48"/>
      <c r="C60" s="41"/>
      <c r="D60" s="42"/>
      <c r="E60" s="42"/>
      <c r="F60" s="42"/>
    </row>
    <row r="61" spans="1:8" x14ac:dyDescent="0.2">
      <c r="A61" s="25" t="s">
        <v>14</v>
      </c>
      <c r="B61" s="17" t="s">
        <v>28</v>
      </c>
      <c r="C61" s="5"/>
      <c r="D61" s="18"/>
      <c r="E61" s="14"/>
      <c r="F61" s="49">
        <f>SUM(F31)</f>
        <v>0</v>
      </c>
    </row>
    <row r="62" spans="1:8" x14ac:dyDescent="0.2">
      <c r="A62" s="25" t="s">
        <v>25</v>
      </c>
      <c r="B62" s="17" t="s">
        <v>29</v>
      </c>
      <c r="C62" s="5"/>
      <c r="D62" s="18"/>
      <c r="E62" s="44"/>
      <c r="F62" s="49">
        <f>SUM(F58)</f>
        <v>0</v>
      </c>
      <c r="G62" s="22"/>
      <c r="H62" s="32"/>
    </row>
    <row r="63" spans="1:8" x14ac:dyDescent="0.2">
      <c r="A63"/>
      <c r="B63"/>
      <c r="E63"/>
    </row>
    <row r="64" spans="1:8" x14ac:dyDescent="0.2">
      <c r="A64" s="50" t="s">
        <v>12</v>
      </c>
      <c r="B64" s="15" t="s">
        <v>30</v>
      </c>
      <c r="C64" s="20"/>
      <c r="D64" s="6"/>
      <c r="E64" s="21"/>
      <c r="F64" s="51">
        <f>SUM(F61:F63)</f>
        <v>0</v>
      </c>
    </row>
  </sheetData>
  <sheetProtection selectLockedCells="1" selectUnlockedCells="1"/>
  <pageMargins left="0.74791666666666667" right="0" top="0.59027777777777779" bottom="0.51180555555555551" header="0.51180555555555551" footer="0.51180555555555551"/>
  <pageSetup paperSize="9" firstPageNumber="0" orientation="portrait" horizontalDpi="300" verticalDpi="300" r:id="rId1"/>
  <headerFooter alignWithMargins="0">
    <oddFooter>&amp;R&amp;P</oddFooter>
  </headerFooter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4236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29</vt:i4>
      </vt:variant>
    </vt:vector>
  </HeadingPairs>
  <TitlesOfParts>
    <vt:vector size="32" baseType="lpstr">
      <vt:lpstr>REKAPITULACIJA</vt:lpstr>
      <vt:lpstr> NEHAJSKA-SANITARNI ČVOR </vt:lpstr>
      <vt:lpstr>11 STROJARSTVO</vt:lpstr>
      <vt:lpstr>'11 STROJARSTVO'!__xlnm_Print_Area</vt:lpstr>
      <vt:lpstr>REKAPITULACIJA!__xlnm_Print_Area</vt:lpstr>
      <vt:lpstr>'11 STROJARSTVO'!__xlnm_Print_Area_0</vt:lpstr>
      <vt:lpstr>REKAPITULACIJA!__xlnm_Print_Area_0</vt:lpstr>
      <vt:lpstr>'11 STROJARSTVO'!__xlnm_Print_Area_0_0</vt:lpstr>
      <vt:lpstr>REKAPITULACIJA!__xlnm_Print_Area_0_0</vt:lpstr>
      <vt:lpstr>'11 STROJARSTVO'!__xlnm_Print_Area_0_0_0</vt:lpstr>
      <vt:lpstr>REKAPITULACIJA!__xlnm_Print_Area_0_0_0</vt:lpstr>
      <vt:lpstr>'11 STROJARSTVO'!__xlnm_Print_Area_0_0_0_0</vt:lpstr>
      <vt:lpstr>REKAPITULACIJA!__xlnm_Print_Area_0_0_0_0</vt:lpstr>
      <vt:lpstr>'11 STROJARSTVO'!__xlnm_Print_Area_0_0_0_0_0</vt:lpstr>
      <vt:lpstr>REKAPITULACIJA!__xlnm_Print_Area_0_0_0_0_0</vt:lpstr>
      <vt:lpstr>'11 STROJARSTVO'!__xlnm_Print_Area_0_0_0_0_0_0</vt:lpstr>
      <vt:lpstr>REKAPITULACIJA!__xlnm_Print_Area_0_0_0_0_0_0</vt:lpstr>
      <vt:lpstr>'11 STROJARSTVO'!__xlnm_Print_Area_0_0_0_0_0_0_0</vt:lpstr>
      <vt:lpstr>REKAPITULACIJA!__xlnm_Print_Area_0_0_0_0_0_0_0</vt:lpstr>
      <vt:lpstr>'11 STROJARSTVO'!__xlnm_Print_Area_0_0_0_0_0_0_0_0</vt:lpstr>
      <vt:lpstr>REKAPITULACIJA!__xlnm_Print_Area_0_0_0_0_0_0_0_0</vt:lpstr>
      <vt:lpstr>'11 STROJARSTVO'!__xlnm_Print_Area_0_0_0_0_0_0_0_0_0</vt:lpstr>
      <vt:lpstr>REKAPITULACIJA!__xlnm_Print_Area_0_0_0_0_0_0_0_0_0</vt:lpstr>
      <vt:lpstr>'11 STROJARSTVO'!__xlnm_Print_Area_0_0_0_0_0_0_0_0_0_0</vt:lpstr>
      <vt:lpstr>REKAPITULACIJA!__xlnm_Print_Area_0_0_0_0_0_0_0_0_0_0</vt:lpstr>
      <vt:lpstr>'11 STROJARSTVO'!__xlnm_Print_Area_0_0_0_0_0_0_0_0_0_0_0</vt:lpstr>
      <vt:lpstr>REKAPITULACIJA!__xlnm_Print_Area_0_0_0_0_0_0_0_0_0_0_0</vt:lpstr>
      <vt:lpstr>' NEHAJSKA-SANITARNI ČVOR '!Ispis_naslova</vt:lpstr>
      <vt:lpstr>' NEHAJSKA-SANITARNI ČVOR '!Podrucje_ispisa</vt:lpstr>
      <vt:lpstr>'11 STROJARSTVO'!Podrucje_ispisa</vt:lpstr>
      <vt:lpstr>REKAPITULACIJA!Podrucje_ispisa</vt:lpstr>
      <vt:lpstr>'11 STROJARSTVO'!Print_Area_0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ARHITEHNIČAR</dc:creator>
  <cp:lastModifiedBy>Turkalj Danijela</cp:lastModifiedBy>
  <cp:revision>60</cp:revision>
  <cp:lastPrinted>2022-09-20T11:09:18Z</cp:lastPrinted>
  <dcterms:created xsi:type="dcterms:W3CDTF">2015-12-07T11:36:05Z</dcterms:created>
  <dcterms:modified xsi:type="dcterms:W3CDTF">2022-09-21T07:16:01Z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